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charts/chart3.xml" ContentType="application/vnd.openxmlformats-officedocument.drawingml.chart+xml"/>
  <Override PartName="/xl/worksheets/sheet4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Override PartName="/xl/worksheets/sheet3.xml" ContentType="application/vnd.openxmlformats-officedocument.spreadsheetml.worksheet+xml"/>
  <Default Extension="rels" ContentType="application/vnd.openxmlformats-package.relationships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80" yWindow="-40" windowWidth="27460" windowHeight="16640" tabRatio="500" activeTab="2"/>
  </bookViews>
  <sheets>
    <sheet name="devdata" sheetId="1" r:id="rId1"/>
    <sheet name="FertTimes" sheetId="2" r:id="rId2"/>
    <sheet name="dev2" sheetId="3" r:id="rId3"/>
    <sheet name="Sheet1" sheetId="4" r:id="rId4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J3" i="3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H44"/>
  <c r="AH45"/>
  <c r="AH46"/>
  <c r="AH47"/>
  <c r="AH48"/>
  <c r="AH49"/>
  <c r="AI49"/>
  <c r="AH38"/>
  <c r="AH39"/>
  <c r="AH40"/>
  <c r="AH41"/>
  <c r="AH42"/>
  <c r="AH43"/>
  <c r="AI43"/>
  <c r="AH32"/>
  <c r="AH33"/>
  <c r="AH34"/>
  <c r="AH35"/>
  <c r="AH36"/>
  <c r="AH37"/>
  <c r="AI37"/>
  <c r="AH26"/>
  <c r="AH27"/>
  <c r="AH28"/>
  <c r="AH29"/>
  <c r="AH30"/>
  <c r="AH31"/>
  <c r="AI31"/>
  <c r="AH20"/>
  <c r="AH21"/>
  <c r="AH22"/>
  <c r="AH23"/>
  <c r="AH24"/>
  <c r="AH25"/>
  <c r="AI25"/>
  <c r="AH14"/>
  <c r="AH15"/>
  <c r="AH16"/>
  <c r="AH17"/>
  <c r="AH18"/>
  <c r="AH19"/>
  <c r="AI19"/>
  <c r="AH8"/>
  <c r="AH9"/>
  <c r="AH10"/>
  <c r="AH11"/>
  <c r="AH12"/>
  <c r="AH13"/>
  <c r="AI13"/>
  <c r="AH2"/>
  <c r="AH3"/>
  <c r="AH4"/>
  <c r="AH5"/>
  <c r="AH6"/>
  <c r="AH7"/>
  <c r="AI7"/>
  <c r="AF44"/>
  <c r="AF45"/>
  <c r="AF46"/>
  <c r="AF47"/>
  <c r="AF48"/>
  <c r="AF49"/>
  <c r="AG49"/>
  <c r="AF38"/>
  <c r="AF39"/>
  <c r="AF40"/>
  <c r="AF41"/>
  <c r="AF42"/>
  <c r="AF43"/>
  <c r="AG43"/>
  <c r="AF32"/>
  <c r="AF33"/>
  <c r="AF34"/>
  <c r="AF35"/>
  <c r="AF36"/>
  <c r="AF37"/>
  <c r="AG37"/>
  <c r="AF26"/>
  <c r="AF27"/>
  <c r="AF28"/>
  <c r="AF29"/>
  <c r="AF30"/>
  <c r="AF31"/>
  <c r="AG31"/>
  <c r="AF20"/>
  <c r="AF21"/>
  <c r="AF22"/>
  <c r="AF23"/>
  <c r="AF24"/>
  <c r="AF25"/>
  <c r="AG25"/>
  <c r="AF14"/>
  <c r="AF15"/>
  <c r="AF16"/>
  <c r="AF17"/>
  <c r="AF18"/>
  <c r="AF19"/>
  <c r="AG19"/>
  <c r="AF8"/>
  <c r="AF9"/>
  <c r="AF10"/>
  <c r="AF11"/>
  <c r="AF12"/>
  <c r="AF13"/>
  <c r="AG13"/>
  <c r="AF2"/>
  <c r="AF3"/>
  <c r="AF4"/>
  <c r="AF5"/>
  <c r="AF6"/>
  <c r="AF7"/>
  <c r="AG7"/>
  <c r="AD44"/>
  <c r="AD45"/>
  <c r="AD46"/>
  <c r="AD47"/>
  <c r="AD48"/>
  <c r="AD49"/>
  <c r="AE49"/>
  <c r="AD38"/>
  <c r="AD39"/>
  <c r="AD40"/>
  <c r="AD41"/>
  <c r="AD42"/>
  <c r="AD43"/>
  <c r="AE43"/>
  <c r="AD32"/>
  <c r="AD33"/>
  <c r="AD34"/>
  <c r="AD35"/>
  <c r="AD36"/>
  <c r="AD37"/>
  <c r="AE37"/>
  <c r="AD26"/>
  <c r="AD27"/>
  <c r="AD28"/>
  <c r="AD29"/>
  <c r="AD30"/>
  <c r="AD31"/>
  <c r="AE31"/>
  <c r="AD20"/>
  <c r="AD21"/>
  <c r="AD22"/>
  <c r="AD23"/>
  <c r="AD24"/>
  <c r="AD25"/>
  <c r="AE25"/>
  <c r="AD14"/>
  <c r="AD15"/>
  <c r="AD16"/>
  <c r="AD17"/>
  <c r="AD18"/>
  <c r="AD19"/>
  <c r="AE19"/>
  <c r="AD8"/>
  <c r="AD9"/>
  <c r="AD10"/>
  <c r="AD11"/>
  <c r="AD12"/>
  <c r="AD13"/>
  <c r="AE13"/>
  <c r="AD2"/>
  <c r="AD3"/>
  <c r="AD4"/>
  <c r="AD5"/>
  <c r="AD6"/>
  <c r="AD7"/>
  <c r="AE7"/>
  <c r="AJ2"/>
  <c r="N68" i="1"/>
  <c r="O68"/>
  <c r="Q68"/>
  <c r="N69"/>
  <c r="O69"/>
  <c r="Q69"/>
  <c r="N70"/>
  <c r="O70"/>
  <c r="Q70"/>
  <c r="N71"/>
  <c r="O71"/>
  <c r="Q71"/>
  <c r="N72"/>
  <c r="O72"/>
  <c r="Q72"/>
  <c r="N73"/>
  <c r="O73"/>
  <c r="Q73"/>
  <c r="R73"/>
  <c r="N62"/>
  <c r="O62"/>
  <c r="Q62"/>
  <c r="N63"/>
  <c r="O63"/>
  <c r="Q63"/>
  <c r="N64"/>
  <c r="O64"/>
  <c r="Q64"/>
  <c r="N65"/>
  <c r="O65"/>
  <c r="Q65"/>
  <c r="N66"/>
  <c r="O66"/>
  <c r="Q66"/>
  <c r="N67"/>
  <c r="O67"/>
  <c r="Q67"/>
  <c r="R67"/>
  <c r="N56"/>
  <c r="O56"/>
  <c r="Q56"/>
  <c r="N57"/>
  <c r="O57"/>
  <c r="Q57"/>
  <c r="N58"/>
  <c r="O58"/>
  <c r="Q58"/>
  <c r="N59"/>
  <c r="O59"/>
  <c r="Q59"/>
  <c r="N60"/>
  <c r="O60"/>
  <c r="Q60"/>
  <c r="N61"/>
  <c r="O61"/>
  <c r="Q61"/>
  <c r="R61"/>
  <c r="N50"/>
  <c r="O50"/>
  <c r="Q50"/>
  <c r="N51"/>
  <c r="O51"/>
  <c r="Q51"/>
  <c r="N52"/>
  <c r="O52"/>
  <c r="Q52"/>
  <c r="N53"/>
  <c r="O53"/>
  <c r="Q53"/>
  <c r="N54"/>
  <c r="O54"/>
  <c r="Q54"/>
  <c r="N55"/>
  <c r="O55"/>
  <c r="Q55"/>
  <c r="R55"/>
  <c r="N44"/>
  <c r="O44"/>
  <c r="Q44"/>
  <c r="N45"/>
  <c r="O45"/>
  <c r="Q45"/>
  <c r="N46"/>
  <c r="O46"/>
  <c r="Q46"/>
  <c r="N47"/>
  <c r="O47"/>
  <c r="Q47"/>
  <c r="N48"/>
  <c r="O48"/>
  <c r="Q48"/>
  <c r="N49"/>
  <c r="O49"/>
  <c r="Q49"/>
  <c r="R49"/>
  <c r="N38"/>
  <c r="O38"/>
  <c r="Q38"/>
  <c r="N39"/>
  <c r="O39"/>
  <c r="Q39"/>
  <c r="N40"/>
  <c r="O40"/>
  <c r="Q40"/>
  <c r="N41"/>
  <c r="O41"/>
  <c r="Q41"/>
  <c r="N42"/>
  <c r="O42"/>
  <c r="Q42"/>
  <c r="N43"/>
  <c r="O43"/>
  <c r="Q43"/>
  <c r="R43"/>
  <c r="N32"/>
  <c r="O32"/>
  <c r="Q32"/>
  <c r="N33"/>
  <c r="O33"/>
  <c r="Q33"/>
  <c r="N34"/>
  <c r="O34"/>
  <c r="Q34"/>
  <c r="N35"/>
  <c r="O35"/>
  <c r="Q35"/>
  <c r="N36"/>
  <c r="O36"/>
  <c r="Q36"/>
  <c r="N37"/>
  <c r="O37"/>
  <c r="Q37"/>
  <c r="R37"/>
  <c r="N26"/>
  <c r="O26"/>
  <c r="Q26"/>
  <c r="N27"/>
  <c r="O27"/>
  <c r="Q27"/>
  <c r="Q28"/>
  <c r="N29"/>
  <c r="O29"/>
  <c r="Q29"/>
  <c r="N30"/>
  <c r="O30"/>
  <c r="Q30"/>
  <c r="N31"/>
  <c r="O31"/>
  <c r="Q31"/>
  <c r="R31"/>
  <c r="N20"/>
  <c r="O20"/>
  <c r="Q20"/>
  <c r="N21"/>
  <c r="O21"/>
  <c r="Q21"/>
  <c r="N22"/>
  <c r="O22"/>
  <c r="Q22"/>
  <c r="N23"/>
  <c r="O23"/>
  <c r="Q23"/>
  <c r="N24"/>
  <c r="O24"/>
  <c r="Q24"/>
  <c r="N25"/>
  <c r="O25"/>
  <c r="Q25"/>
  <c r="R25"/>
  <c r="N14"/>
  <c r="O14"/>
  <c r="Q14"/>
  <c r="N15"/>
  <c r="O15"/>
  <c r="Q15"/>
  <c r="N16"/>
  <c r="O16"/>
  <c r="Q16"/>
  <c r="N17"/>
  <c r="O17"/>
  <c r="Q17"/>
  <c r="N18"/>
  <c r="O18"/>
  <c r="Q18"/>
  <c r="N19"/>
  <c r="O19"/>
  <c r="Q19"/>
  <c r="R19"/>
  <c r="N8"/>
  <c r="O8"/>
  <c r="Q8"/>
  <c r="N9"/>
  <c r="O9"/>
  <c r="Q9"/>
  <c r="N10"/>
  <c r="O10"/>
  <c r="Q10"/>
  <c r="N11"/>
  <c r="O11"/>
  <c r="Q11"/>
  <c r="N12"/>
  <c r="O12"/>
  <c r="Q12"/>
  <c r="N13"/>
  <c r="O13"/>
  <c r="Q13"/>
  <c r="R13"/>
  <c r="N2"/>
  <c r="O2"/>
  <c r="Q2"/>
  <c r="N3"/>
  <c r="O3"/>
  <c r="Q3"/>
  <c r="N4"/>
  <c r="O4"/>
  <c r="Q4"/>
  <c r="N5"/>
  <c r="O5"/>
  <c r="Q5"/>
  <c r="N6"/>
  <c r="O6"/>
  <c r="Q6"/>
  <c r="N7"/>
  <c r="O7"/>
  <c r="Q7"/>
  <c r="R7"/>
  <c r="N74"/>
  <c r="O74"/>
  <c r="N75"/>
  <c r="O75"/>
  <c r="N76"/>
  <c r="O76"/>
  <c r="N77"/>
  <c r="O77"/>
  <c r="N78"/>
  <c r="O78"/>
  <c r="N79"/>
  <c r="O79"/>
  <c r="N80"/>
  <c r="O80"/>
  <c r="N81"/>
  <c r="O81"/>
  <c r="N82"/>
  <c r="O82"/>
  <c r="N83"/>
  <c r="O83"/>
  <c r="N84"/>
  <c r="O84"/>
  <c r="N85"/>
  <c r="O85"/>
  <c r="N86"/>
  <c r="O86"/>
  <c r="N87"/>
  <c r="O87"/>
  <c r="N88"/>
  <c r="O88"/>
  <c r="N89"/>
  <c r="O89"/>
  <c r="N90"/>
  <c r="O90"/>
  <c r="N91"/>
  <c r="O91"/>
  <c r="N92"/>
  <c r="O92"/>
  <c r="N93"/>
  <c r="O93"/>
  <c r="N94"/>
  <c r="O94"/>
  <c r="N95"/>
  <c r="O95"/>
  <c r="N96"/>
  <c r="O96"/>
  <c r="N97"/>
  <c r="O97"/>
  <c r="N98"/>
  <c r="O98"/>
  <c r="N99"/>
  <c r="O99"/>
  <c r="N100"/>
  <c r="O100"/>
  <c r="N101"/>
  <c r="O101"/>
  <c r="N102"/>
  <c r="O102"/>
  <c r="N103"/>
  <c r="O103"/>
  <c r="N104"/>
  <c r="O104"/>
  <c r="N105"/>
  <c r="O105"/>
  <c r="N106"/>
  <c r="O106"/>
  <c r="N107"/>
  <c r="O107"/>
  <c r="N108"/>
  <c r="O108"/>
  <c r="N109"/>
  <c r="O109"/>
  <c r="N110"/>
  <c r="O110"/>
  <c r="N111"/>
  <c r="O111"/>
  <c r="N112"/>
  <c r="O112"/>
  <c r="N113"/>
  <c r="O113"/>
  <c r="N114"/>
  <c r="O114"/>
  <c r="N115"/>
  <c r="O115"/>
  <c r="N116"/>
  <c r="O116"/>
  <c r="N117"/>
  <c r="O117"/>
  <c r="N118"/>
  <c r="O118"/>
  <c r="N119"/>
  <c r="O119"/>
  <c r="N120"/>
  <c r="O120"/>
  <c r="N121"/>
  <c r="O121"/>
  <c r="N122"/>
  <c r="O122"/>
  <c r="N123"/>
  <c r="O123"/>
  <c r="N124"/>
  <c r="O124"/>
  <c r="N125"/>
  <c r="O125"/>
  <c r="N126"/>
  <c r="O126"/>
  <c r="N127"/>
  <c r="O127"/>
  <c r="N128"/>
  <c r="O128"/>
  <c r="N129"/>
  <c r="O129"/>
  <c r="N130"/>
  <c r="O130"/>
  <c r="N131"/>
  <c r="O131"/>
  <c r="N132"/>
  <c r="O132"/>
  <c r="N133"/>
  <c r="O133"/>
  <c r="N134"/>
  <c r="O134"/>
  <c r="N135"/>
  <c r="O135"/>
  <c r="N136"/>
  <c r="O136"/>
  <c r="N137"/>
  <c r="O137"/>
  <c r="N138"/>
  <c r="O138"/>
  <c r="N139"/>
  <c r="O139"/>
  <c r="N140"/>
  <c r="O140"/>
  <c r="N141"/>
  <c r="O141"/>
  <c r="N142"/>
  <c r="O142"/>
  <c r="N143"/>
  <c r="O143"/>
  <c r="N144"/>
  <c r="O144"/>
  <c r="N145"/>
  <c r="O145"/>
  <c r="N146"/>
  <c r="O146"/>
  <c r="N147"/>
  <c r="O147"/>
  <c r="N148"/>
  <c r="O148"/>
  <c r="N149"/>
  <c r="O149"/>
  <c r="N150"/>
  <c r="O150"/>
  <c r="N151"/>
  <c r="O151"/>
  <c r="N152"/>
  <c r="O152"/>
  <c r="N153"/>
  <c r="O153"/>
  <c r="N154"/>
  <c r="O154"/>
  <c r="N155"/>
  <c r="O155"/>
  <c r="N156"/>
  <c r="O156"/>
  <c r="N157"/>
  <c r="O157"/>
  <c r="N158"/>
  <c r="O158"/>
  <c r="N159"/>
  <c r="O159"/>
  <c r="N160"/>
  <c r="O160"/>
  <c r="N161"/>
  <c r="O161"/>
  <c r="N162"/>
  <c r="O162"/>
  <c r="N163"/>
  <c r="O163"/>
  <c r="N164"/>
  <c r="O164"/>
  <c r="N165"/>
  <c r="O165"/>
  <c r="N166"/>
  <c r="O166"/>
  <c r="N167"/>
  <c r="O167"/>
  <c r="N168"/>
  <c r="O168"/>
  <c r="N169"/>
  <c r="O169"/>
  <c r="N170"/>
  <c r="O170"/>
  <c r="N171"/>
  <c r="O171"/>
  <c r="N172"/>
  <c r="O172"/>
  <c r="N173"/>
  <c r="O173"/>
  <c r="N174"/>
  <c r="O174"/>
  <c r="N175"/>
  <c r="O175"/>
  <c r="N176"/>
  <c r="O176"/>
  <c r="N177"/>
  <c r="O177"/>
  <c r="N178"/>
  <c r="O178"/>
  <c r="N179"/>
  <c r="O179"/>
  <c r="N180"/>
  <c r="O180"/>
  <c r="N181"/>
  <c r="O181"/>
  <c r="N182"/>
  <c r="O182"/>
  <c r="N183"/>
  <c r="O183"/>
  <c r="N184"/>
  <c r="O184"/>
  <c r="N185"/>
  <c r="O185"/>
  <c r="N186"/>
  <c r="O186"/>
  <c r="N187"/>
  <c r="O187"/>
  <c r="N188"/>
  <c r="O188"/>
  <c r="N189"/>
  <c r="O189"/>
  <c r="N190"/>
  <c r="O190"/>
  <c r="N191"/>
  <c r="O191"/>
  <c r="N192"/>
  <c r="O192"/>
  <c r="N193"/>
  <c r="O193"/>
  <c r="N194"/>
  <c r="O194"/>
  <c r="N195"/>
  <c r="O195"/>
  <c r="N196"/>
  <c r="O196"/>
</calcChain>
</file>

<file path=xl/sharedStrings.xml><?xml version="1.0" encoding="utf-8"?>
<sst xmlns="http://schemas.openxmlformats.org/spreadsheetml/2006/main" count="258" uniqueCount="90">
  <si>
    <t>perc.dead</t>
    <phoneticPr fontId="1" type="noConversion"/>
  </si>
  <si>
    <t>perc.unfert</t>
    <phoneticPr fontId="1" type="noConversion"/>
  </si>
  <si>
    <t>Timepoint</t>
    <phoneticPr fontId="1" type="noConversion"/>
  </si>
  <si>
    <t>abnorm2</t>
    <phoneticPr fontId="1" type="noConversion"/>
  </si>
  <si>
    <t>abnorm3</t>
    <phoneticPr fontId="1" type="noConversion"/>
  </si>
  <si>
    <t>abnorm4</t>
    <phoneticPr fontId="1" type="noConversion"/>
  </si>
  <si>
    <t>% developed</t>
    <phoneticPr fontId="1" type="noConversion"/>
  </si>
  <si>
    <t>average</t>
    <phoneticPr fontId="1" type="noConversion"/>
  </si>
  <si>
    <t>% swimming</t>
    <phoneticPr fontId="1" type="noConversion"/>
  </si>
  <si>
    <t>% normal</t>
    <phoneticPr fontId="1" type="noConversion"/>
  </si>
  <si>
    <t>% dead</t>
    <phoneticPr fontId="1" type="noConversion"/>
  </si>
  <si>
    <t>% unfertilized</t>
    <phoneticPr fontId="1" type="noConversion"/>
  </si>
  <si>
    <t>swim.avg</t>
    <phoneticPr fontId="1" type="noConversion"/>
  </si>
  <si>
    <t>norm.avg</t>
    <phoneticPr fontId="1" type="noConversion"/>
  </si>
  <si>
    <t>dead.avg</t>
    <phoneticPr fontId="1" type="noConversion"/>
  </si>
  <si>
    <t>Time Point</t>
    <phoneticPr fontId="1" type="noConversion"/>
  </si>
  <si>
    <t>Time</t>
    <phoneticPr fontId="1" type="noConversion"/>
  </si>
  <si>
    <t>Replicate</t>
    <phoneticPr fontId="1" type="noConversion"/>
  </si>
  <si>
    <t>developed1</t>
    <phoneticPr fontId="1" type="noConversion"/>
  </si>
  <si>
    <t>developed2</t>
    <phoneticPr fontId="1" type="noConversion"/>
  </si>
  <si>
    <t>developed3</t>
    <phoneticPr fontId="1" type="noConversion"/>
  </si>
  <si>
    <t>developed4</t>
    <phoneticPr fontId="1" type="noConversion"/>
  </si>
  <si>
    <t>undeveloped1</t>
    <phoneticPr fontId="1" type="noConversion"/>
  </si>
  <si>
    <t>undeveloped2</t>
    <phoneticPr fontId="1" type="noConversion"/>
  </si>
  <si>
    <t>undeveloped3</t>
    <phoneticPr fontId="1" type="noConversion"/>
  </si>
  <si>
    <t>undeveloped4</t>
    <phoneticPr fontId="1" type="noConversion"/>
  </si>
  <si>
    <t>total.dev</t>
    <phoneticPr fontId="1" type="noConversion"/>
  </si>
  <si>
    <t>total.undev</t>
    <phoneticPr fontId="1" type="noConversion"/>
  </si>
  <si>
    <t>cell stage</t>
    <phoneticPr fontId="1" type="noConversion"/>
  </si>
  <si>
    <t>Date</t>
    <phoneticPr fontId="1" type="noConversion"/>
  </si>
  <si>
    <t>A</t>
    <phoneticPr fontId="1" type="noConversion"/>
  </si>
  <si>
    <t>2,4</t>
    <phoneticPr fontId="1" type="noConversion"/>
  </si>
  <si>
    <t>2,4</t>
    <phoneticPr fontId="1" type="noConversion"/>
  </si>
  <si>
    <t>2,4,4+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</si>
  <si>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</si>
  <si>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</si>
  <si>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</si>
  <si>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</si>
  <si>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</si>
  <si>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Treatment</t>
    <phoneticPr fontId="1" type="noConversion"/>
  </si>
  <si>
    <t>2,4</t>
    <phoneticPr fontId="1" type="noConversion"/>
  </si>
  <si>
    <t>4+</t>
    <phoneticPr fontId="1" type="noConversion"/>
  </si>
  <si>
    <t>4+</t>
    <phoneticPr fontId="1" type="noConversion"/>
  </si>
  <si>
    <t>2,4,4+</t>
    <phoneticPr fontId="1" type="noConversion"/>
  </si>
  <si>
    <t>Date: all 9/13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</si>
  <si>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</si>
  <si>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</si>
  <si>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</si>
  <si>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F</t>
    <phoneticPr fontId="1" type="noConversion"/>
  </si>
  <si>
    <t>A</t>
    <phoneticPr fontId="1" type="noConversion"/>
  </si>
  <si>
    <t>B</t>
    <phoneticPr fontId="1" type="noConversion"/>
  </si>
  <si>
    <t>A</t>
    <phoneticPr fontId="1" type="noConversion"/>
  </si>
  <si>
    <t>2,4+</t>
    <phoneticPr fontId="1" type="noConversion"/>
  </si>
  <si>
    <t>4,4+</t>
    <phoneticPr fontId="1" type="noConversion"/>
  </si>
  <si>
    <t>4,4+</t>
    <phoneticPr fontId="1" type="noConversion"/>
  </si>
  <si>
    <t>4, 4+</t>
    <phoneticPr fontId="1" type="noConversion"/>
  </si>
  <si>
    <t>4+</t>
    <phoneticPr fontId="1" type="noConversion"/>
  </si>
  <si>
    <t>4,4+</t>
    <phoneticPr fontId="1" type="noConversion"/>
  </si>
  <si>
    <t>2,4,4+</t>
    <phoneticPr fontId="1" type="noConversion"/>
  </si>
  <si>
    <t>A</t>
    <phoneticPr fontId="1" type="noConversion"/>
  </si>
  <si>
    <t>C</t>
    <phoneticPr fontId="1" type="noConversion"/>
  </si>
  <si>
    <t>F</t>
    <phoneticPr fontId="1" type="noConversion"/>
  </si>
  <si>
    <t>Egg counts</t>
    <phoneticPr fontId="1" type="noConversion"/>
  </si>
  <si>
    <t>1866 eggs per fertilization</t>
    <phoneticPr fontId="1" type="noConversion"/>
  </si>
  <si>
    <t>sperm counts</t>
    <phoneticPr fontId="1" type="noConversion"/>
  </si>
  <si>
    <t>3.15E8 sperm/mL</t>
    <phoneticPr fontId="1" type="noConversion"/>
  </si>
  <si>
    <t>Total1</t>
    <phoneticPr fontId="1" type="noConversion"/>
  </si>
  <si>
    <t>Total2</t>
    <phoneticPr fontId="1" type="noConversion"/>
  </si>
  <si>
    <t>Total3</t>
    <phoneticPr fontId="1" type="noConversion"/>
  </si>
  <si>
    <t>Total4</t>
    <phoneticPr fontId="1" type="noConversion"/>
  </si>
  <si>
    <t>Swimming1</t>
    <phoneticPr fontId="1" type="noConversion"/>
  </si>
  <si>
    <t>Swimming2</t>
    <phoneticPr fontId="1" type="noConversion"/>
  </si>
  <si>
    <t>Swimming3</t>
    <phoneticPr fontId="1" type="noConversion"/>
  </si>
  <si>
    <t>Swimming4</t>
    <phoneticPr fontId="1" type="noConversion"/>
  </si>
  <si>
    <t>unfert1</t>
    <phoneticPr fontId="1" type="noConversion"/>
  </si>
  <si>
    <t>unfert2</t>
    <phoneticPr fontId="1" type="noConversion"/>
  </si>
  <si>
    <t>unfert3</t>
    <phoneticPr fontId="1" type="noConversion"/>
  </si>
  <si>
    <t>unfert4</t>
    <phoneticPr fontId="1" type="noConversion"/>
  </si>
  <si>
    <t>dead1</t>
    <phoneticPr fontId="1" type="noConversion"/>
  </si>
  <si>
    <t>dead2</t>
    <phoneticPr fontId="1" type="noConversion"/>
  </si>
  <si>
    <t>dead3</t>
    <phoneticPr fontId="1" type="noConversion"/>
  </si>
  <si>
    <t>dead4</t>
    <phoneticPr fontId="1" type="noConversion"/>
  </si>
  <si>
    <t>dhinge1</t>
    <phoneticPr fontId="1" type="noConversion"/>
  </si>
  <si>
    <t>dhinge2</t>
    <phoneticPr fontId="1" type="noConversion"/>
  </si>
  <si>
    <t>dhinge3</t>
    <phoneticPr fontId="1" type="noConversion"/>
  </si>
  <si>
    <t>dhinge4</t>
    <phoneticPr fontId="1" type="noConversion"/>
  </si>
  <si>
    <t>abnorm1</t>
    <phoneticPr fontId="1" type="noConversion"/>
  </si>
  <si>
    <t>perc.norm</t>
    <phoneticPr fontId="1" type="noConversion"/>
  </si>
  <si>
    <t>perc.swim</t>
    <phoneticPr fontId="1" type="noConversion"/>
  </si>
  <si>
    <t>Treatment</t>
    <phoneticPr fontId="1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</si>
</sst>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"/>
  </numFmts>
  <fonts count="2">
    <font>
      <sz val="10"/>
      <name val="Verdana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" fontId="0" fillId="0" borderId="0" xfId="0" applyNumberFormat="1"/>
    <xf numFmtId="20" fontId="0" fillId="0" borderId="0" xfId="0" applyNumberFormat="1"/>
    <xf numFmtId="1" fontId="0" fillId="0" borderId="0" xfId="0" applyNumberFormat="1"/>
    <xf numFmtId="0" fontId="0" fillId="2" borderId="0" xfId="0" applyFill="1"/>
    <xf numFmtId="16" fontId="0" fillId="2" borderId="0" xfId="0" applyNumberFormat="1" applyFill="1"/>
    <xf numFmtId="1" fontId="0" fillId="2" borderId="0" xfId="0" applyNumberFormat="1" applyFill="1"/>
    <xf numFmtId="20" fontId="0" fillId="2" borderId="0" xfId="0" applyNumberFormat="1" applyFill="1"/>
    <xf numFmtId="0" fontId="0" fillId="3" borderId="0" xfId="0" applyFill="1"/>
    <xf numFmtId="16" fontId="0" fillId="3" borderId="0" xfId="0" applyNumberFormat="1" applyFill="1"/>
    <xf numFmtId="1" fontId="0" fillId="3" borderId="0" xfId="0" applyNumberFormat="1" applyFill="1"/>
    <xf numFmtId="20" fontId="0" fillId="3" borderId="0" xfId="0" applyNumberFormat="1" applyFill="1"/>
    <xf numFmtId="0" fontId="0" fillId="0" borderId="0" xfId="0" applyFill="1"/>
    <xf numFmtId="168" fontId="0" fillId="0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clustered"/>
        <c:ser>
          <c:idx val="0"/>
          <c:order val="0"/>
          <c:tx>
            <c:v>time 1</c:v>
          </c:tx>
          <c:cat>
            <c:numRef>
              <c:f>(devdata!$C$7,devdata!$C$8,devdata!$C$14,devdata!$C$20)</c:f>
              <c:numCache>
                <c:formatCode>0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(devdata!$R$7,devdata!$R$13,devdata!$R$19,devdata!$R$25)</c:f>
              <c:numCache>
                <c:formatCode>General</c:formatCode>
                <c:ptCount val="4"/>
                <c:pt idx="0">
                  <c:v>0.599280458120189</c:v>
                </c:pt>
                <c:pt idx="1">
                  <c:v>0.637916869040212</c:v>
                </c:pt>
                <c:pt idx="2">
                  <c:v>0.635541759963114</c:v>
                </c:pt>
                <c:pt idx="3">
                  <c:v>0.674133096449855</c:v>
                </c:pt>
              </c:numCache>
            </c:numRef>
          </c:val>
        </c:ser>
        <c:ser>
          <c:idx val="1"/>
          <c:order val="1"/>
          <c:tx>
            <c:v>time 2</c:v>
          </c:tx>
          <c:val>
            <c:numRef>
              <c:f>(devdata!$R$31,devdata!$R$37,devdata!$R$43,devdata!$R$49)</c:f>
              <c:numCache>
                <c:formatCode>General</c:formatCode>
                <c:ptCount val="4"/>
                <c:pt idx="0">
                  <c:v>0.776348165345443</c:v>
                </c:pt>
                <c:pt idx="1">
                  <c:v>0.763953929815405</c:v>
                </c:pt>
                <c:pt idx="2">
                  <c:v>0.788844955309821</c:v>
                </c:pt>
                <c:pt idx="3">
                  <c:v>0.791409619783342</c:v>
                </c:pt>
              </c:numCache>
            </c:numRef>
          </c:val>
        </c:ser>
        <c:ser>
          <c:idx val="2"/>
          <c:order val="2"/>
          <c:tx>
            <c:v>time 3</c:v>
          </c:tx>
          <c:val>
            <c:numRef>
              <c:f>(devdata!$R$55,devdata!$R$61,devdata!$R$67,devdata!$R$73)</c:f>
              <c:numCache>
                <c:formatCode>General</c:formatCode>
                <c:ptCount val="4"/>
                <c:pt idx="0">
                  <c:v>0.470375742631178</c:v>
                </c:pt>
                <c:pt idx="1">
                  <c:v>0.523500798243072</c:v>
                </c:pt>
                <c:pt idx="2">
                  <c:v>0.487658579433104</c:v>
                </c:pt>
                <c:pt idx="3">
                  <c:v>0.535207802418899</c:v>
                </c:pt>
              </c:numCache>
            </c:numRef>
          </c:val>
        </c:ser>
        <c:axId val="93966536"/>
        <c:axId val="518686392"/>
      </c:barChart>
      <c:catAx>
        <c:axId val="93966536"/>
        <c:scaling>
          <c:orientation val="minMax"/>
        </c:scaling>
        <c:axPos val="b"/>
        <c:numFmt formatCode="0" sourceLinked="1"/>
        <c:tickLblPos val="nextTo"/>
        <c:crossAx val="518686392"/>
        <c:crosses val="autoZero"/>
        <c:auto val="1"/>
        <c:lblAlgn val="ctr"/>
        <c:lblOffset val="100"/>
      </c:catAx>
      <c:valAx>
        <c:axId val="518686392"/>
        <c:scaling>
          <c:orientation val="minMax"/>
        </c:scaling>
        <c:axPos val="l"/>
        <c:majorGridlines/>
        <c:numFmt formatCode="General" sourceLinked="1"/>
        <c:tickLblPos val="nextTo"/>
        <c:crossAx val="939665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swimming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time 4</c:v>
          </c:tx>
          <c:cat>
            <c:numRef>
              <c:f>('dev2'!$C$7,'dev2'!$C$8,'dev2'!$C$14,'dev2'!$C$20)</c:f>
              <c:numCache>
                <c:formatCode>0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('dev2'!$AE$7,'dev2'!$AE$13,'dev2'!$AE$19,'dev2'!$AE$25)</c:f>
              <c:numCache>
                <c:formatCode>General</c:formatCode>
                <c:ptCount val="4"/>
                <c:pt idx="0">
                  <c:v>0.703488768170738</c:v>
                </c:pt>
                <c:pt idx="1">
                  <c:v>0.739401892090394</c:v>
                </c:pt>
                <c:pt idx="2">
                  <c:v>0.830344551282051</c:v>
                </c:pt>
                <c:pt idx="3">
                  <c:v>0.626476634921508</c:v>
                </c:pt>
              </c:numCache>
            </c:numRef>
          </c:val>
        </c:ser>
        <c:ser>
          <c:idx val="1"/>
          <c:order val="1"/>
          <c:tx>
            <c:v>time 5</c:v>
          </c:tx>
          <c:val>
            <c:numRef>
              <c:f>('dev2'!$AE$31,'dev2'!$AE$37,'dev2'!$AE$43,'dev2'!$AE$49)</c:f>
              <c:numCache>
                <c:formatCode>General</c:formatCode>
                <c:ptCount val="4"/>
                <c:pt idx="0">
                  <c:v>0.901699178014968</c:v>
                </c:pt>
                <c:pt idx="1">
                  <c:v>0.955217730298375</c:v>
                </c:pt>
                <c:pt idx="2">
                  <c:v>0.925148131189798</c:v>
                </c:pt>
                <c:pt idx="3">
                  <c:v>0.926144844120226</c:v>
                </c:pt>
              </c:numCache>
            </c:numRef>
          </c:val>
        </c:ser>
        <c:axId val="518542920"/>
        <c:axId val="501801464"/>
      </c:barChart>
      <c:catAx>
        <c:axId val="518542920"/>
        <c:scaling>
          <c:orientation val="minMax"/>
        </c:scaling>
        <c:axPos val="b"/>
        <c:numFmt formatCode="0" sourceLinked="1"/>
        <c:tickLblPos val="nextTo"/>
        <c:crossAx val="501801464"/>
        <c:crosses val="autoZero"/>
        <c:auto val="1"/>
        <c:lblAlgn val="ctr"/>
        <c:lblOffset val="100"/>
      </c:catAx>
      <c:valAx>
        <c:axId val="501801464"/>
        <c:scaling>
          <c:orientation val="minMax"/>
        </c:scaling>
        <c:axPos val="l"/>
        <c:majorGridlines/>
        <c:numFmt formatCode="General" sourceLinked="1"/>
        <c:tickLblPos val="nextTo"/>
        <c:crossAx val="5185429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/>
              <a:t>normal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time 4</c:v>
          </c:tx>
          <c:cat>
            <c:numRef>
              <c:f>('dev2'!$C$7,'dev2'!$C$8,'dev2'!$C$19,'dev2'!$C$20)</c:f>
              <c:numCache>
                <c:formatCode>0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('dev2'!$AG$7,'dev2'!$AG$13,'dev2'!$AG$19,'dev2'!$AG$25)</c:f>
              <c:numCache>
                <c:formatCode>General</c:formatCode>
                <c:ptCount val="4"/>
                <c:pt idx="0">
                  <c:v>0.435518658856775</c:v>
                </c:pt>
                <c:pt idx="1">
                  <c:v>0.502579558533896</c:v>
                </c:pt>
                <c:pt idx="2">
                  <c:v>0.535926816239316</c:v>
                </c:pt>
                <c:pt idx="3">
                  <c:v>0.067358895977317</c:v>
                </c:pt>
              </c:numCache>
            </c:numRef>
          </c:val>
        </c:ser>
        <c:ser>
          <c:idx val="1"/>
          <c:order val="1"/>
          <c:tx>
            <c:v>time 5</c:v>
          </c:tx>
          <c:val>
            <c:numRef>
              <c:f>('dev2'!$AG$31,'dev2'!$AG$37,'dev2'!$AG$43,'dev2'!$AG$49)</c:f>
              <c:numCache>
                <c:formatCode>General</c:formatCode>
                <c:ptCount val="4"/>
                <c:pt idx="0">
                  <c:v>0.591057334478387</c:v>
                </c:pt>
                <c:pt idx="1">
                  <c:v>0.793103064050645</c:v>
                </c:pt>
                <c:pt idx="2">
                  <c:v>0.575098782390449</c:v>
                </c:pt>
                <c:pt idx="3">
                  <c:v>0.0873477117110394</c:v>
                </c:pt>
              </c:numCache>
            </c:numRef>
          </c:val>
        </c:ser>
        <c:axId val="518538632"/>
        <c:axId val="505743000"/>
      </c:barChart>
      <c:catAx>
        <c:axId val="518538632"/>
        <c:scaling>
          <c:orientation val="minMax"/>
        </c:scaling>
        <c:axPos val="b"/>
        <c:numFmt formatCode="0" sourceLinked="1"/>
        <c:tickLblPos val="nextTo"/>
        <c:crossAx val="505743000"/>
        <c:crosses val="autoZero"/>
        <c:auto val="1"/>
        <c:lblAlgn val="ctr"/>
        <c:lblOffset val="100"/>
      </c:catAx>
      <c:valAx>
        <c:axId val="505743000"/>
        <c:scaling>
          <c:orientation val="minMax"/>
        </c:scaling>
        <c:axPos val="l"/>
        <c:majorGridlines/>
        <c:numFmt formatCode="General" sourceLinked="1"/>
        <c:tickLblPos val="nextTo"/>
        <c:crossAx val="5185386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5"/>
  <c:chart>
    <c:title>
      <c:tx>
        <c:rich>
          <a:bodyPr/>
          <a:lstStyle/>
          <a:p>
            <a:pPr>
              <a:defRPr/>
            </a:pPr>
            <a:r>
              <a:rPr lang="en-US"/>
              <a:t>Dead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time 4</c:v>
          </c:tx>
          <c:cat>
            <c:numRef>
              <c:f>('dev2'!$C$31,'dev2'!$C$32,'dev2'!$C$38,'dev2'!$C$44)</c:f>
              <c:numCache>
                <c:formatCode>0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('dev2'!$AI$7,'dev2'!$AI$13,'dev2'!$AI$19,'dev2'!$AI$25)</c:f>
              <c:numCache>
                <c:formatCode>General</c:formatCode>
                <c:ptCount val="4"/>
                <c:pt idx="0">
                  <c:v>0.246862145594809</c:v>
                </c:pt>
                <c:pt idx="1">
                  <c:v>0.238898064843284</c:v>
                </c:pt>
                <c:pt idx="2">
                  <c:v>0.135077457264957</c:v>
                </c:pt>
                <c:pt idx="3">
                  <c:v>0.344084217859172</c:v>
                </c:pt>
              </c:numCache>
            </c:numRef>
          </c:val>
        </c:ser>
        <c:ser>
          <c:idx val="1"/>
          <c:order val="1"/>
          <c:tx>
            <c:v>time 5</c:v>
          </c:tx>
          <c:val>
            <c:numRef>
              <c:f>('dev2'!$AI$31,'dev2'!$AI$37,'dev2'!$AI$43,'dev2'!$AI$49)</c:f>
              <c:numCache>
                <c:formatCode>General</c:formatCode>
                <c:ptCount val="4"/>
                <c:pt idx="0">
                  <c:v>0.0448513474829264</c:v>
                </c:pt>
                <c:pt idx="1">
                  <c:v>0.0477392589489364</c:v>
                </c:pt>
                <c:pt idx="2">
                  <c:v>0.120060202143535</c:v>
                </c:pt>
                <c:pt idx="3">
                  <c:v>0.0631024677077309</c:v>
                </c:pt>
              </c:numCache>
            </c:numRef>
          </c:val>
        </c:ser>
        <c:axId val="518130264"/>
        <c:axId val="505930568"/>
      </c:barChart>
      <c:catAx>
        <c:axId val="518130264"/>
        <c:scaling>
          <c:orientation val="minMax"/>
        </c:scaling>
        <c:axPos val="b"/>
        <c:numFmt formatCode="0" sourceLinked="1"/>
        <c:tickLblPos val="nextTo"/>
        <c:crossAx val="505930568"/>
        <c:crosses val="autoZero"/>
        <c:auto val="1"/>
        <c:lblAlgn val="ctr"/>
        <c:lblOffset val="100"/>
      </c:catAx>
      <c:valAx>
        <c:axId val="505930568"/>
        <c:scaling>
          <c:orientation val="minMax"/>
        </c:scaling>
        <c:axPos val="l"/>
        <c:majorGridlines/>
        <c:numFmt formatCode="General" sourceLinked="1"/>
        <c:tickLblPos val="nextTo"/>
        <c:crossAx val="5181302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12700</xdr:colOff>
      <xdr:row>4</xdr:row>
      <xdr:rowOff>101600</xdr:rowOff>
    </xdr:from>
    <xdr:to>
      <xdr:col>22</xdr:col>
      <xdr:colOff>774700</xdr:colOff>
      <xdr:row>21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393700</xdr:colOff>
      <xdr:row>0</xdr:row>
      <xdr:rowOff>38100</xdr:rowOff>
    </xdr:from>
    <xdr:to>
      <xdr:col>41</xdr:col>
      <xdr:colOff>203200</xdr:colOff>
      <xdr:row>16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431800</xdr:colOff>
      <xdr:row>16</xdr:row>
      <xdr:rowOff>12700</xdr:rowOff>
    </xdr:from>
    <xdr:to>
      <xdr:col>41</xdr:col>
      <xdr:colOff>241300</xdr:colOff>
      <xdr:row>32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419100</xdr:colOff>
      <xdr:row>32</xdr:row>
      <xdr:rowOff>25400</xdr:rowOff>
    </xdr:from>
    <xdr:to>
      <xdr:col>41</xdr:col>
      <xdr:colOff>228600</xdr:colOff>
      <xdr:row>48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196"/>
  <sheetViews>
    <sheetView view="pageLayout" topLeftCell="A47" workbookViewId="0">
      <selection activeCell="Q3" sqref="Q3"/>
    </sheetView>
  </sheetViews>
  <sheetFormatPr baseColWidth="10" defaultRowHeight="13"/>
  <cols>
    <col min="3" max="3" width="10.7109375" style="3"/>
  </cols>
  <sheetData>
    <row r="1" spans="1:18">
      <c r="A1" t="s">
        <v>15</v>
      </c>
      <c r="B1" t="s">
        <v>29</v>
      </c>
      <c r="C1" s="3" t="s">
        <v>39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6</v>
      </c>
      <c r="R1" t="s">
        <v>7</v>
      </c>
    </row>
    <row r="2" spans="1:18" s="4" customFormat="1">
      <c r="A2" s="4">
        <v>1</v>
      </c>
      <c r="B2" s="5">
        <v>38972</v>
      </c>
      <c r="C2" s="6">
        <v>280</v>
      </c>
      <c r="D2" s="7">
        <v>0.51041666666666663</v>
      </c>
      <c r="E2" s="4" t="s">
        <v>30</v>
      </c>
      <c r="F2" s="4">
        <v>1</v>
      </c>
      <c r="G2" s="4">
        <v>1</v>
      </c>
      <c r="H2" s="4">
        <v>1</v>
      </c>
      <c r="I2" s="4">
        <v>1</v>
      </c>
      <c r="J2" s="4">
        <v>8</v>
      </c>
      <c r="K2" s="4">
        <v>6</v>
      </c>
      <c r="L2" s="4">
        <v>6</v>
      </c>
      <c r="M2" s="4">
        <v>5</v>
      </c>
      <c r="N2" s="4">
        <f>SUM(F2:M2)</f>
        <v>29</v>
      </c>
      <c r="O2" s="4">
        <f>SUM(J2:M2)</f>
        <v>25</v>
      </c>
      <c r="P2" s="4" t="s">
        <v>31</v>
      </c>
      <c r="Q2" s="4">
        <f>N2/(N2+O2)</f>
        <v>0.53703703703703709</v>
      </c>
    </row>
    <row r="3" spans="1:18" s="4" customFormat="1">
      <c r="A3" s="4">
        <v>1</v>
      </c>
      <c r="B3" s="5">
        <v>38972</v>
      </c>
      <c r="C3" s="6">
        <v>280</v>
      </c>
      <c r="D3" s="7">
        <v>0.52083333333333337</v>
      </c>
      <c r="E3" s="4" t="s">
        <v>34</v>
      </c>
      <c r="F3" s="4">
        <v>7</v>
      </c>
      <c r="G3" s="4">
        <v>6</v>
      </c>
      <c r="H3" s="4">
        <v>6</v>
      </c>
      <c r="I3" s="4">
        <v>13</v>
      </c>
      <c r="J3" s="4">
        <v>16</v>
      </c>
      <c r="K3" s="4">
        <v>13</v>
      </c>
      <c r="L3" s="4">
        <v>26</v>
      </c>
      <c r="M3" s="4">
        <v>47</v>
      </c>
      <c r="N3" s="4">
        <f>SUM(F3:M3)</f>
        <v>134</v>
      </c>
      <c r="O3" s="4">
        <f t="shared" ref="O3:O66" si="0">SUM(J3:M3)</f>
        <v>102</v>
      </c>
      <c r="P3" s="4" t="s">
        <v>32</v>
      </c>
      <c r="Q3" s="4">
        <f t="shared" ref="Q3:Q66" si="1">N3/(N3+O3)</f>
        <v>0.56779661016949157</v>
      </c>
    </row>
    <row r="4" spans="1:18" s="4" customFormat="1">
      <c r="A4" s="4">
        <v>1</v>
      </c>
      <c r="B4" s="5">
        <v>38972</v>
      </c>
      <c r="C4" s="6">
        <v>280</v>
      </c>
      <c r="D4" s="7">
        <v>0.53402777777777777</v>
      </c>
      <c r="E4" s="4" t="s">
        <v>35</v>
      </c>
      <c r="F4" s="4">
        <v>7</v>
      </c>
      <c r="G4" s="4">
        <v>3</v>
      </c>
      <c r="H4" s="4">
        <v>6</v>
      </c>
      <c r="I4" s="4">
        <v>10</v>
      </c>
      <c r="J4" s="4">
        <v>21</v>
      </c>
      <c r="K4" s="4">
        <v>11</v>
      </c>
      <c r="L4" s="4">
        <v>33</v>
      </c>
      <c r="M4" s="4">
        <v>13</v>
      </c>
      <c r="N4" s="4">
        <f>SUM(G4:J4)</f>
        <v>40</v>
      </c>
      <c r="O4" s="4">
        <f>SUM(K4:M4)</f>
        <v>57</v>
      </c>
      <c r="P4" s="4" t="s">
        <v>33</v>
      </c>
      <c r="Q4" s="4">
        <f t="shared" si="1"/>
        <v>0.41237113402061853</v>
      </c>
    </row>
    <row r="5" spans="1:18" s="4" customFormat="1">
      <c r="A5" s="4">
        <v>1</v>
      </c>
      <c r="B5" s="5">
        <v>38972</v>
      </c>
      <c r="C5" s="6">
        <v>280</v>
      </c>
      <c r="D5" s="7">
        <v>0.54513888888888895</v>
      </c>
      <c r="E5" s="4" t="s">
        <v>36</v>
      </c>
      <c r="F5" s="4">
        <v>32</v>
      </c>
      <c r="G5" s="4">
        <v>18</v>
      </c>
      <c r="H5" s="4">
        <v>15</v>
      </c>
      <c r="I5" s="4">
        <v>22</v>
      </c>
      <c r="J5" s="4">
        <v>44</v>
      </c>
      <c r="K5" s="4">
        <v>17</v>
      </c>
      <c r="L5" s="4">
        <v>15</v>
      </c>
      <c r="M5" s="4">
        <v>4</v>
      </c>
      <c r="N5" s="4">
        <f t="shared" ref="N5:N10" si="2">SUM(F5:M5)</f>
        <v>167</v>
      </c>
      <c r="O5" s="4">
        <f t="shared" si="0"/>
        <v>80</v>
      </c>
      <c r="P5" s="4" t="s">
        <v>32</v>
      </c>
      <c r="Q5" s="4">
        <f t="shared" si="1"/>
        <v>0.67611336032388669</v>
      </c>
    </row>
    <row r="6" spans="1:18" s="4" customFormat="1">
      <c r="A6" s="4">
        <v>1</v>
      </c>
      <c r="B6" s="5">
        <v>38972</v>
      </c>
      <c r="C6" s="6">
        <v>280</v>
      </c>
      <c r="D6" s="7">
        <v>0.54791666666666672</v>
      </c>
      <c r="E6" s="4" t="s">
        <v>37</v>
      </c>
      <c r="F6" s="4">
        <v>4</v>
      </c>
      <c r="G6" s="4">
        <v>9</v>
      </c>
      <c r="H6" s="4">
        <v>13</v>
      </c>
      <c r="I6" s="4">
        <v>10</v>
      </c>
      <c r="J6" s="4">
        <v>14</v>
      </c>
      <c r="K6" s="4">
        <v>12</v>
      </c>
      <c r="L6" s="4">
        <v>13</v>
      </c>
      <c r="M6" s="4">
        <v>12</v>
      </c>
      <c r="N6" s="4">
        <f t="shared" si="2"/>
        <v>87</v>
      </c>
      <c r="O6" s="4">
        <f t="shared" si="0"/>
        <v>51</v>
      </c>
      <c r="P6" s="4" t="s">
        <v>32</v>
      </c>
      <c r="Q6" s="4">
        <f t="shared" si="1"/>
        <v>0.63043478260869568</v>
      </c>
    </row>
    <row r="7" spans="1:18" s="4" customFormat="1">
      <c r="A7" s="4">
        <v>1</v>
      </c>
      <c r="B7" s="5">
        <v>38972</v>
      </c>
      <c r="C7" s="6">
        <v>280</v>
      </c>
      <c r="D7" s="7">
        <v>0.56111111111111112</v>
      </c>
      <c r="E7" s="4" t="s">
        <v>38</v>
      </c>
      <c r="F7" s="4">
        <v>23</v>
      </c>
      <c r="G7" s="4">
        <v>27</v>
      </c>
      <c r="H7" s="4">
        <v>20</v>
      </c>
      <c r="I7" s="4">
        <v>23</v>
      </c>
      <c r="J7" s="4">
        <v>8</v>
      </c>
      <c r="K7" s="4">
        <v>11</v>
      </c>
      <c r="L7" s="4">
        <v>6</v>
      </c>
      <c r="M7" s="4">
        <v>14</v>
      </c>
      <c r="N7" s="4">
        <f t="shared" si="2"/>
        <v>132</v>
      </c>
      <c r="O7" s="4">
        <f t="shared" si="0"/>
        <v>39</v>
      </c>
      <c r="P7" s="4" t="s">
        <v>32</v>
      </c>
      <c r="Q7" s="4">
        <f t="shared" si="1"/>
        <v>0.77192982456140347</v>
      </c>
      <c r="R7" s="4">
        <f>AVERAGE(Q2:Q7)</f>
        <v>0.59928045812018882</v>
      </c>
    </row>
    <row r="8" spans="1:18">
      <c r="A8">
        <v>1</v>
      </c>
      <c r="B8" s="1">
        <v>38972</v>
      </c>
      <c r="C8" s="3">
        <v>380</v>
      </c>
      <c r="D8" s="2">
        <v>0.50763888888888886</v>
      </c>
      <c r="E8" t="s">
        <v>30</v>
      </c>
      <c r="F8">
        <v>0</v>
      </c>
      <c r="G8">
        <v>0</v>
      </c>
      <c r="H8">
        <v>0</v>
      </c>
      <c r="I8">
        <v>0</v>
      </c>
      <c r="J8">
        <v>4</v>
      </c>
      <c r="K8">
        <v>3</v>
      </c>
      <c r="L8">
        <v>1</v>
      </c>
      <c r="M8">
        <v>0</v>
      </c>
      <c r="N8">
        <f t="shared" si="2"/>
        <v>8</v>
      </c>
      <c r="O8">
        <f t="shared" si="0"/>
        <v>8</v>
      </c>
      <c r="Q8">
        <f t="shared" si="1"/>
        <v>0.5</v>
      </c>
    </row>
    <row r="9" spans="1:18">
      <c r="A9">
        <v>1</v>
      </c>
      <c r="B9" s="1">
        <v>38972</v>
      </c>
      <c r="C9" s="3">
        <v>380</v>
      </c>
      <c r="D9" s="2">
        <v>0.52430555555555558</v>
      </c>
      <c r="E9" t="s">
        <v>34</v>
      </c>
      <c r="F9">
        <v>13</v>
      </c>
      <c r="G9">
        <v>10</v>
      </c>
      <c r="H9">
        <v>2</v>
      </c>
      <c r="I9">
        <v>5</v>
      </c>
      <c r="J9">
        <v>34</v>
      </c>
      <c r="K9">
        <v>53</v>
      </c>
      <c r="L9">
        <v>15</v>
      </c>
      <c r="M9">
        <v>4</v>
      </c>
      <c r="N9">
        <f t="shared" si="2"/>
        <v>136</v>
      </c>
      <c r="O9">
        <f t="shared" si="0"/>
        <v>106</v>
      </c>
      <c r="P9" t="s">
        <v>32</v>
      </c>
      <c r="Q9">
        <f t="shared" si="1"/>
        <v>0.56198347107438018</v>
      </c>
    </row>
    <row r="10" spans="1:18">
      <c r="A10">
        <v>1</v>
      </c>
      <c r="B10" s="1">
        <v>38972</v>
      </c>
      <c r="C10" s="3">
        <v>380</v>
      </c>
      <c r="D10" s="2">
        <v>0.53680555555555554</v>
      </c>
      <c r="E10" t="s">
        <v>35</v>
      </c>
      <c r="F10">
        <v>18</v>
      </c>
      <c r="G10">
        <v>15</v>
      </c>
      <c r="H10">
        <v>15</v>
      </c>
      <c r="I10">
        <v>12</v>
      </c>
      <c r="J10">
        <v>25</v>
      </c>
      <c r="K10">
        <v>21</v>
      </c>
      <c r="L10">
        <v>17</v>
      </c>
      <c r="M10">
        <v>14</v>
      </c>
      <c r="N10">
        <f t="shared" si="2"/>
        <v>137</v>
      </c>
      <c r="O10">
        <f t="shared" si="0"/>
        <v>77</v>
      </c>
      <c r="P10" t="s">
        <v>40</v>
      </c>
      <c r="Q10">
        <f t="shared" si="1"/>
        <v>0.64018691588785048</v>
      </c>
    </row>
    <row r="11" spans="1:18">
      <c r="A11">
        <v>1</v>
      </c>
      <c r="B11" s="1">
        <v>38972</v>
      </c>
      <c r="C11" s="3">
        <v>380</v>
      </c>
      <c r="D11" s="2">
        <v>0.55069444444444449</v>
      </c>
      <c r="E11" t="s">
        <v>36</v>
      </c>
      <c r="F11">
        <v>8</v>
      </c>
      <c r="G11">
        <v>13</v>
      </c>
      <c r="H11">
        <v>9</v>
      </c>
      <c r="I11">
        <v>14</v>
      </c>
      <c r="J11">
        <v>11</v>
      </c>
      <c r="K11">
        <v>6</v>
      </c>
      <c r="L11">
        <v>9</v>
      </c>
      <c r="M11">
        <v>9</v>
      </c>
      <c r="N11">
        <f>SUM(G11:J11)</f>
        <v>47</v>
      </c>
      <c r="O11">
        <f>SUM(K11:M11)</f>
        <v>24</v>
      </c>
      <c r="P11" t="s">
        <v>32</v>
      </c>
      <c r="Q11">
        <f t="shared" si="1"/>
        <v>0.6619718309859155</v>
      </c>
    </row>
    <row r="12" spans="1:18">
      <c r="A12">
        <v>1</v>
      </c>
      <c r="B12" s="1">
        <v>38972</v>
      </c>
      <c r="C12" s="3">
        <v>380</v>
      </c>
      <c r="D12" s="2">
        <v>0.55138888888888882</v>
      </c>
      <c r="E12" t="s">
        <v>37</v>
      </c>
      <c r="F12">
        <v>3</v>
      </c>
      <c r="G12">
        <v>10</v>
      </c>
      <c r="H12">
        <v>6</v>
      </c>
      <c r="I12">
        <v>11</v>
      </c>
      <c r="J12">
        <v>9</v>
      </c>
      <c r="K12">
        <v>7</v>
      </c>
      <c r="L12">
        <v>16</v>
      </c>
      <c r="M12">
        <v>16</v>
      </c>
      <c r="N12">
        <f t="shared" ref="N12:N27" si="3">SUM(F12:M12)</f>
        <v>78</v>
      </c>
      <c r="O12">
        <f t="shared" si="0"/>
        <v>48</v>
      </c>
      <c r="P12" t="s">
        <v>32</v>
      </c>
      <c r="Q12">
        <f t="shared" si="1"/>
        <v>0.61904761904761907</v>
      </c>
    </row>
    <row r="13" spans="1:18">
      <c r="A13">
        <v>1</v>
      </c>
      <c r="B13" s="1">
        <v>38972</v>
      </c>
      <c r="C13" s="3">
        <v>380</v>
      </c>
      <c r="D13" s="2">
        <v>0.56597222222222221</v>
      </c>
      <c r="E13" t="s">
        <v>38</v>
      </c>
      <c r="F13">
        <v>25</v>
      </c>
      <c r="G13">
        <v>24</v>
      </c>
      <c r="H13">
        <v>36</v>
      </c>
      <c r="I13">
        <v>30</v>
      </c>
      <c r="J13">
        <v>5</v>
      </c>
      <c r="K13">
        <v>4</v>
      </c>
      <c r="L13">
        <v>9</v>
      </c>
      <c r="M13">
        <v>8</v>
      </c>
      <c r="N13">
        <f t="shared" si="3"/>
        <v>141</v>
      </c>
      <c r="O13">
        <f t="shared" si="0"/>
        <v>26</v>
      </c>
      <c r="P13" t="s">
        <v>32</v>
      </c>
      <c r="Q13">
        <f t="shared" si="1"/>
        <v>0.84431137724550898</v>
      </c>
      <c r="R13">
        <f>AVERAGE(Q8:Q13)</f>
        <v>0.63791686904021228</v>
      </c>
    </row>
    <row r="14" spans="1:18" s="4" customFormat="1">
      <c r="A14" s="4">
        <v>1</v>
      </c>
      <c r="B14" s="5">
        <v>38972</v>
      </c>
      <c r="C14" s="6">
        <v>750</v>
      </c>
      <c r="D14" s="7">
        <v>0.51250000000000007</v>
      </c>
      <c r="E14" s="4" t="s">
        <v>30</v>
      </c>
      <c r="F14" s="4">
        <v>0</v>
      </c>
      <c r="G14" s="4">
        <v>0</v>
      </c>
      <c r="H14" s="4">
        <v>0</v>
      </c>
      <c r="I14" s="4">
        <v>1</v>
      </c>
      <c r="J14" s="4">
        <v>5</v>
      </c>
      <c r="K14" s="4">
        <v>8</v>
      </c>
      <c r="L14" s="4">
        <v>4</v>
      </c>
      <c r="M14" s="4">
        <v>9</v>
      </c>
      <c r="N14" s="4">
        <f t="shared" si="3"/>
        <v>27</v>
      </c>
      <c r="O14" s="4">
        <f t="shared" si="0"/>
        <v>26</v>
      </c>
      <c r="P14" s="4">
        <v>4</v>
      </c>
      <c r="Q14" s="4">
        <f t="shared" si="1"/>
        <v>0.50943396226415094</v>
      </c>
    </row>
    <row r="15" spans="1:18" s="4" customFormat="1">
      <c r="A15" s="4">
        <v>1</v>
      </c>
      <c r="B15" s="5">
        <v>38972</v>
      </c>
      <c r="C15" s="6">
        <v>750</v>
      </c>
      <c r="D15" s="7">
        <v>0.52708333333333335</v>
      </c>
      <c r="E15" s="4" t="s">
        <v>34</v>
      </c>
      <c r="F15" s="4">
        <v>2</v>
      </c>
      <c r="G15" s="4">
        <v>1</v>
      </c>
      <c r="H15" s="4">
        <v>0</v>
      </c>
      <c r="I15" s="4">
        <v>1</v>
      </c>
      <c r="J15" s="4">
        <v>10</v>
      </c>
      <c r="K15" s="4">
        <v>12</v>
      </c>
      <c r="L15" s="4">
        <v>6</v>
      </c>
      <c r="M15" s="4">
        <v>8</v>
      </c>
      <c r="N15" s="4">
        <f t="shared" si="3"/>
        <v>40</v>
      </c>
      <c r="O15" s="4">
        <f t="shared" si="0"/>
        <v>36</v>
      </c>
      <c r="P15" s="4" t="s">
        <v>32</v>
      </c>
      <c r="Q15" s="4">
        <f t="shared" si="1"/>
        <v>0.52631578947368418</v>
      </c>
    </row>
    <row r="16" spans="1:18" s="4" customFormat="1">
      <c r="A16" s="4">
        <v>1</v>
      </c>
      <c r="B16" s="5">
        <v>38972</v>
      </c>
      <c r="C16" s="6">
        <v>750</v>
      </c>
      <c r="D16" s="7">
        <v>0.5395833333333333</v>
      </c>
      <c r="E16" s="4" t="s">
        <v>35</v>
      </c>
      <c r="F16" s="4">
        <v>9</v>
      </c>
      <c r="G16" s="4">
        <v>8</v>
      </c>
      <c r="H16" s="4">
        <v>5</v>
      </c>
      <c r="I16" s="4">
        <v>7</v>
      </c>
      <c r="J16" s="4">
        <v>8</v>
      </c>
      <c r="K16" s="4">
        <v>10</v>
      </c>
      <c r="L16" s="4">
        <v>12</v>
      </c>
      <c r="M16" s="4">
        <v>12</v>
      </c>
      <c r="N16" s="4">
        <f t="shared" si="3"/>
        <v>71</v>
      </c>
      <c r="O16" s="4">
        <f t="shared" si="0"/>
        <v>42</v>
      </c>
      <c r="P16" s="4" t="s">
        <v>32</v>
      </c>
      <c r="Q16" s="4">
        <f t="shared" si="1"/>
        <v>0.62831858407079644</v>
      </c>
    </row>
    <row r="17" spans="1:18" s="4" customFormat="1">
      <c r="A17" s="4">
        <v>1</v>
      </c>
      <c r="B17" s="5">
        <v>38972</v>
      </c>
      <c r="C17" s="6">
        <v>750</v>
      </c>
      <c r="D17" s="7">
        <v>0.55277777777777781</v>
      </c>
      <c r="E17" s="4" t="s">
        <v>36</v>
      </c>
      <c r="F17" s="4">
        <v>8</v>
      </c>
      <c r="G17" s="4">
        <v>7</v>
      </c>
      <c r="H17" s="4">
        <v>7</v>
      </c>
      <c r="I17" s="4">
        <v>17</v>
      </c>
      <c r="J17" s="4">
        <v>6</v>
      </c>
      <c r="K17" s="4">
        <v>4</v>
      </c>
      <c r="L17" s="4">
        <v>8</v>
      </c>
      <c r="M17" s="4">
        <v>16</v>
      </c>
      <c r="N17" s="4">
        <f t="shared" si="3"/>
        <v>73</v>
      </c>
      <c r="O17" s="4">
        <f t="shared" si="0"/>
        <v>34</v>
      </c>
      <c r="P17" s="4" t="s">
        <v>32</v>
      </c>
      <c r="Q17" s="4">
        <f t="shared" si="1"/>
        <v>0.68224299065420557</v>
      </c>
    </row>
    <row r="18" spans="1:18" s="4" customFormat="1">
      <c r="A18" s="4">
        <v>1</v>
      </c>
      <c r="B18" s="5">
        <v>38972</v>
      </c>
      <c r="C18" s="6">
        <v>750</v>
      </c>
      <c r="D18" s="7">
        <v>0.55277777777777781</v>
      </c>
      <c r="E18" s="4" t="s">
        <v>37</v>
      </c>
      <c r="F18" s="4">
        <v>4</v>
      </c>
      <c r="G18" s="4">
        <v>27</v>
      </c>
      <c r="H18" s="4">
        <v>43</v>
      </c>
      <c r="I18" s="4">
        <v>27</v>
      </c>
      <c r="J18" s="4">
        <v>5</v>
      </c>
      <c r="K18" s="4">
        <v>42</v>
      </c>
      <c r="L18" s="4">
        <v>37</v>
      </c>
      <c r="M18" s="4">
        <v>31</v>
      </c>
      <c r="N18" s="4">
        <f t="shared" si="3"/>
        <v>216</v>
      </c>
      <c r="O18" s="4">
        <f t="shared" si="0"/>
        <v>115</v>
      </c>
      <c r="P18" s="4" t="s">
        <v>32</v>
      </c>
      <c r="Q18" s="4">
        <f t="shared" si="1"/>
        <v>0.65256797583081572</v>
      </c>
    </row>
    <row r="19" spans="1:18" s="4" customFormat="1">
      <c r="A19" s="4">
        <v>1</v>
      </c>
      <c r="B19" s="5">
        <v>38972</v>
      </c>
      <c r="C19" s="6">
        <v>750</v>
      </c>
      <c r="D19" s="7">
        <v>0.56874999999999998</v>
      </c>
      <c r="E19" s="4" t="s">
        <v>38</v>
      </c>
      <c r="F19" s="4">
        <v>29</v>
      </c>
      <c r="G19" s="4">
        <v>23</v>
      </c>
      <c r="H19" s="4">
        <v>24</v>
      </c>
      <c r="I19" s="4">
        <v>29</v>
      </c>
      <c r="J19" s="4">
        <v>16</v>
      </c>
      <c r="K19" s="4">
        <v>6</v>
      </c>
      <c r="L19" s="4">
        <v>6</v>
      </c>
      <c r="M19" s="4">
        <v>3</v>
      </c>
      <c r="N19" s="4">
        <f t="shared" si="3"/>
        <v>136</v>
      </c>
      <c r="O19" s="4">
        <f t="shared" si="0"/>
        <v>31</v>
      </c>
      <c r="P19" s="4" t="s">
        <v>32</v>
      </c>
      <c r="Q19" s="4">
        <f t="shared" si="1"/>
        <v>0.81437125748502992</v>
      </c>
      <c r="R19" s="4">
        <f>AVERAGE(Q14:Q19)</f>
        <v>0.63554175996311379</v>
      </c>
    </row>
    <row r="20" spans="1:18">
      <c r="A20">
        <v>1</v>
      </c>
      <c r="B20" s="1">
        <v>38972</v>
      </c>
      <c r="C20" s="3">
        <v>2000</v>
      </c>
      <c r="D20" s="2">
        <v>0.51527777777777783</v>
      </c>
      <c r="E20" t="s">
        <v>30</v>
      </c>
      <c r="F20">
        <v>1</v>
      </c>
      <c r="G20">
        <v>4</v>
      </c>
      <c r="H20">
        <v>1</v>
      </c>
      <c r="I20">
        <v>0</v>
      </c>
      <c r="J20">
        <v>14</v>
      </c>
      <c r="K20">
        <v>7</v>
      </c>
      <c r="L20">
        <v>10</v>
      </c>
      <c r="M20">
        <v>10</v>
      </c>
      <c r="N20">
        <f t="shared" si="3"/>
        <v>47</v>
      </c>
      <c r="O20">
        <f t="shared" si="0"/>
        <v>41</v>
      </c>
      <c r="P20" t="s">
        <v>32</v>
      </c>
      <c r="Q20">
        <f t="shared" si="1"/>
        <v>0.53409090909090906</v>
      </c>
    </row>
    <row r="21" spans="1:18">
      <c r="A21">
        <v>1</v>
      </c>
      <c r="B21" s="1">
        <v>38972</v>
      </c>
      <c r="C21" s="3">
        <v>2000</v>
      </c>
      <c r="D21" s="2">
        <v>0.52847222222222223</v>
      </c>
      <c r="E21" t="s">
        <v>34</v>
      </c>
      <c r="F21">
        <v>17</v>
      </c>
      <c r="G21">
        <v>12</v>
      </c>
      <c r="H21">
        <v>10</v>
      </c>
      <c r="I21">
        <v>8</v>
      </c>
      <c r="J21">
        <v>66</v>
      </c>
      <c r="K21">
        <v>38</v>
      </c>
      <c r="L21">
        <v>28</v>
      </c>
      <c r="M21">
        <v>29</v>
      </c>
      <c r="N21">
        <f t="shared" si="3"/>
        <v>208</v>
      </c>
      <c r="O21">
        <f t="shared" si="0"/>
        <v>161</v>
      </c>
      <c r="P21" t="s">
        <v>43</v>
      </c>
      <c r="Q21">
        <f t="shared" si="1"/>
        <v>0.56368563685636852</v>
      </c>
    </row>
    <row r="22" spans="1:18">
      <c r="A22">
        <v>1</v>
      </c>
      <c r="B22" s="1">
        <v>38972</v>
      </c>
      <c r="C22" s="3">
        <v>2000</v>
      </c>
      <c r="D22" s="2">
        <v>0.54236111111111118</v>
      </c>
      <c r="E22" t="s">
        <v>35</v>
      </c>
      <c r="F22">
        <v>29</v>
      </c>
      <c r="G22">
        <v>14</v>
      </c>
      <c r="H22">
        <v>12</v>
      </c>
      <c r="I22">
        <v>21</v>
      </c>
      <c r="J22">
        <v>31</v>
      </c>
      <c r="K22">
        <v>23</v>
      </c>
      <c r="L22">
        <v>19</v>
      </c>
      <c r="M22">
        <v>17</v>
      </c>
      <c r="N22">
        <f t="shared" si="3"/>
        <v>166</v>
      </c>
      <c r="O22">
        <f t="shared" si="0"/>
        <v>90</v>
      </c>
      <c r="P22" t="s">
        <v>43</v>
      </c>
      <c r="Q22">
        <f t="shared" si="1"/>
        <v>0.6484375</v>
      </c>
    </row>
    <row r="23" spans="1:18">
      <c r="A23">
        <v>1</v>
      </c>
      <c r="B23" s="1">
        <v>38972</v>
      </c>
      <c r="C23" s="3">
        <v>2000</v>
      </c>
      <c r="D23" s="2">
        <v>0.55486111111111114</v>
      </c>
      <c r="E23" t="s">
        <v>36</v>
      </c>
      <c r="F23">
        <v>14</v>
      </c>
      <c r="G23">
        <v>13</v>
      </c>
      <c r="H23">
        <v>13</v>
      </c>
      <c r="I23">
        <v>12</v>
      </c>
      <c r="J23">
        <v>3</v>
      </c>
      <c r="K23">
        <v>6</v>
      </c>
      <c r="L23">
        <v>2</v>
      </c>
      <c r="M23">
        <v>8</v>
      </c>
      <c r="N23">
        <f t="shared" si="3"/>
        <v>71</v>
      </c>
      <c r="O23">
        <f t="shared" si="0"/>
        <v>19</v>
      </c>
      <c r="P23" t="s">
        <v>43</v>
      </c>
      <c r="Q23">
        <f t="shared" si="1"/>
        <v>0.78888888888888886</v>
      </c>
    </row>
    <row r="24" spans="1:18">
      <c r="A24">
        <v>1</v>
      </c>
      <c r="B24" s="1">
        <v>38972</v>
      </c>
      <c r="C24" s="3">
        <v>2000</v>
      </c>
      <c r="D24" s="2">
        <v>0.55555555555555558</v>
      </c>
      <c r="E24" t="s">
        <v>37</v>
      </c>
      <c r="F24">
        <v>16</v>
      </c>
      <c r="G24">
        <v>10</v>
      </c>
      <c r="H24">
        <v>21</v>
      </c>
      <c r="I24">
        <v>28</v>
      </c>
      <c r="J24">
        <v>22</v>
      </c>
      <c r="K24">
        <v>18</v>
      </c>
      <c r="L24">
        <v>24</v>
      </c>
      <c r="M24">
        <v>18</v>
      </c>
      <c r="N24">
        <f t="shared" si="3"/>
        <v>157</v>
      </c>
      <c r="O24">
        <f t="shared" si="0"/>
        <v>82</v>
      </c>
      <c r="P24" t="s">
        <v>32</v>
      </c>
      <c r="Q24">
        <f t="shared" si="1"/>
        <v>0.65690376569037656</v>
      </c>
    </row>
    <row r="25" spans="1:18">
      <c r="A25">
        <v>1</v>
      </c>
      <c r="B25" s="1">
        <v>38972</v>
      </c>
      <c r="C25" s="3">
        <v>2000</v>
      </c>
      <c r="D25" s="2">
        <v>0.5708333333333333</v>
      </c>
      <c r="E25" t="s">
        <v>38</v>
      </c>
      <c r="F25">
        <v>33</v>
      </c>
      <c r="G25">
        <v>43</v>
      </c>
      <c r="H25">
        <v>38</v>
      </c>
      <c r="I25">
        <v>25</v>
      </c>
      <c r="J25">
        <v>1</v>
      </c>
      <c r="K25">
        <v>14</v>
      </c>
      <c r="L25">
        <v>5</v>
      </c>
      <c r="M25">
        <v>9</v>
      </c>
      <c r="N25">
        <f t="shared" si="3"/>
        <v>168</v>
      </c>
      <c r="O25">
        <f t="shared" si="0"/>
        <v>29</v>
      </c>
      <c r="P25" t="s">
        <v>32</v>
      </c>
      <c r="Q25">
        <f t="shared" si="1"/>
        <v>0.85279187817258884</v>
      </c>
      <c r="R25">
        <f>AVERAGE(Q20:Q25)</f>
        <v>0.67413309644985542</v>
      </c>
    </row>
    <row r="26" spans="1:18" s="4" customFormat="1">
      <c r="A26" s="4">
        <v>2</v>
      </c>
      <c r="B26" s="5">
        <v>38972</v>
      </c>
      <c r="C26" s="6">
        <v>280</v>
      </c>
      <c r="D26" s="7">
        <v>0.56388888888888888</v>
      </c>
      <c r="E26" s="4" t="s">
        <v>30</v>
      </c>
      <c r="F26" s="4">
        <v>4</v>
      </c>
      <c r="G26" s="4">
        <v>8</v>
      </c>
      <c r="H26" s="4">
        <v>4</v>
      </c>
      <c r="I26" s="4">
        <v>4</v>
      </c>
      <c r="J26" s="4">
        <v>2</v>
      </c>
      <c r="K26" s="4">
        <v>2</v>
      </c>
      <c r="L26" s="4">
        <v>3</v>
      </c>
      <c r="M26" s="4">
        <v>5</v>
      </c>
      <c r="N26" s="4">
        <f t="shared" si="3"/>
        <v>32</v>
      </c>
      <c r="O26" s="4">
        <f t="shared" si="0"/>
        <v>12</v>
      </c>
      <c r="P26" s="4" t="s">
        <v>41</v>
      </c>
      <c r="Q26" s="4">
        <f t="shared" si="1"/>
        <v>0.72727272727272729</v>
      </c>
    </row>
    <row r="27" spans="1:18" s="4" customFormat="1">
      <c r="A27" s="4">
        <v>2</v>
      </c>
      <c r="B27" s="5">
        <v>38972</v>
      </c>
      <c r="C27" s="6">
        <v>280</v>
      </c>
      <c r="D27" s="7">
        <v>0.57708333333333328</v>
      </c>
      <c r="E27" s="4" t="s">
        <v>34</v>
      </c>
      <c r="F27" s="4">
        <v>23</v>
      </c>
      <c r="G27" s="4">
        <v>42</v>
      </c>
      <c r="H27" s="4">
        <v>21</v>
      </c>
      <c r="I27" s="4">
        <v>26</v>
      </c>
      <c r="J27" s="4">
        <v>9</v>
      </c>
      <c r="K27" s="4">
        <v>6</v>
      </c>
      <c r="L27" s="4">
        <v>6</v>
      </c>
      <c r="M27" s="4">
        <v>10</v>
      </c>
      <c r="N27" s="4">
        <f t="shared" si="3"/>
        <v>143</v>
      </c>
      <c r="O27" s="4">
        <f t="shared" si="0"/>
        <v>31</v>
      </c>
      <c r="P27" s="4" t="s">
        <v>52</v>
      </c>
      <c r="Q27" s="4">
        <f t="shared" si="1"/>
        <v>0.82183908045977017</v>
      </c>
    </row>
    <row r="28" spans="1:18" s="4" customFormat="1">
      <c r="A28" s="4">
        <v>2</v>
      </c>
      <c r="B28" s="5">
        <v>38972</v>
      </c>
      <c r="C28" s="6">
        <v>280</v>
      </c>
      <c r="D28" s="7">
        <v>0.58958333333333335</v>
      </c>
      <c r="E28" s="4" t="s">
        <v>35</v>
      </c>
      <c r="F28" s="4">
        <v>5</v>
      </c>
      <c r="G28" s="4">
        <v>4</v>
      </c>
      <c r="H28" s="4">
        <v>8</v>
      </c>
      <c r="I28" s="4">
        <v>5</v>
      </c>
      <c r="J28" s="4">
        <v>9</v>
      </c>
      <c r="K28" s="4">
        <v>5</v>
      </c>
      <c r="L28" s="4">
        <v>4</v>
      </c>
      <c r="M28" s="4">
        <v>2</v>
      </c>
      <c r="N28" s="4">
        <v>5</v>
      </c>
      <c r="O28" s="4">
        <v>3</v>
      </c>
      <c r="P28" s="4" t="s">
        <v>42</v>
      </c>
      <c r="Q28" s="4">
        <f t="shared" si="1"/>
        <v>0.625</v>
      </c>
    </row>
    <row r="29" spans="1:18" s="4" customFormat="1">
      <c r="A29" s="4">
        <v>2</v>
      </c>
      <c r="B29" s="5">
        <v>38972</v>
      </c>
      <c r="C29" s="6">
        <v>280</v>
      </c>
      <c r="D29" s="7">
        <v>0.59236111111111112</v>
      </c>
      <c r="E29" s="4" t="s">
        <v>36</v>
      </c>
      <c r="F29" s="4">
        <v>14</v>
      </c>
      <c r="G29" s="4">
        <v>24</v>
      </c>
      <c r="H29" s="4">
        <v>11</v>
      </c>
      <c r="I29" s="4">
        <v>29</v>
      </c>
      <c r="J29" s="4">
        <v>9</v>
      </c>
      <c r="K29" s="4">
        <v>2</v>
      </c>
      <c r="L29" s="4">
        <v>3</v>
      </c>
      <c r="M29" s="4">
        <v>4</v>
      </c>
      <c r="N29" s="4">
        <f>SUM(F29:M29)</f>
        <v>96</v>
      </c>
      <c r="O29" s="4">
        <f t="shared" si="0"/>
        <v>18</v>
      </c>
      <c r="P29" s="4" t="s">
        <v>42</v>
      </c>
      <c r="Q29" s="4">
        <f t="shared" si="1"/>
        <v>0.84210526315789469</v>
      </c>
    </row>
    <row r="30" spans="1:18" s="4" customFormat="1">
      <c r="A30" s="4">
        <v>2</v>
      </c>
      <c r="B30" s="5">
        <v>38972</v>
      </c>
      <c r="C30" s="6">
        <v>280</v>
      </c>
      <c r="D30" s="7">
        <v>0.60277777777777775</v>
      </c>
      <c r="E30" s="4" t="s">
        <v>37</v>
      </c>
      <c r="F30" s="4">
        <v>13</v>
      </c>
      <c r="G30" s="4">
        <v>8</v>
      </c>
      <c r="H30" s="4">
        <v>9</v>
      </c>
      <c r="I30" s="4">
        <v>14</v>
      </c>
      <c r="J30" s="4">
        <v>4</v>
      </c>
      <c r="K30" s="4">
        <v>2</v>
      </c>
      <c r="L30" s="4">
        <v>3</v>
      </c>
      <c r="M30" s="4">
        <v>4</v>
      </c>
      <c r="N30" s="4">
        <f>SUM(F30:M30)</f>
        <v>57</v>
      </c>
      <c r="O30" s="4">
        <f t="shared" si="0"/>
        <v>13</v>
      </c>
      <c r="P30" s="4" t="s">
        <v>53</v>
      </c>
      <c r="Q30" s="4">
        <f t="shared" si="1"/>
        <v>0.81428571428571428</v>
      </c>
    </row>
    <row r="31" spans="1:18" s="4" customFormat="1">
      <c r="A31" s="4">
        <v>2</v>
      </c>
      <c r="B31" s="5">
        <v>38972</v>
      </c>
      <c r="C31" s="6">
        <v>280</v>
      </c>
      <c r="D31" s="7">
        <v>0.60833333333333328</v>
      </c>
      <c r="E31" s="4" t="s">
        <v>38</v>
      </c>
      <c r="F31" s="4">
        <v>11</v>
      </c>
      <c r="G31" s="4">
        <v>18</v>
      </c>
      <c r="H31" s="4">
        <v>19</v>
      </c>
      <c r="I31" s="4">
        <v>28</v>
      </c>
      <c r="J31" s="4">
        <v>4</v>
      </c>
      <c r="K31" s="4">
        <v>5</v>
      </c>
      <c r="L31" s="4">
        <v>4</v>
      </c>
      <c r="M31" s="4">
        <v>7</v>
      </c>
      <c r="N31" s="4">
        <f>SUM(F31:M31)</f>
        <v>96</v>
      </c>
      <c r="O31" s="4">
        <f t="shared" si="0"/>
        <v>20</v>
      </c>
      <c r="P31" s="4" t="s">
        <v>42</v>
      </c>
      <c r="Q31" s="4">
        <f t="shared" si="1"/>
        <v>0.82758620689655171</v>
      </c>
      <c r="R31" s="4">
        <f>AVERAGE(Q26:Q31)</f>
        <v>0.77634816534544304</v>
      </c>
    </row>
    <row r="32" spans="1:18">
      <c r="A32">
        <v>2</v>
      </c>
      <c r="B32" s="1">
        <v>38972</v>
      </c>
      <c r="C32" s="3">
        <v>380</v>
      </c>
      <c r="D32" s="2">
        <v>0.56597222222222221</v>
      </c>
      <c r="E32" t="s">
        <v>30</v>
      </c>
      <c r="F32">
        <v>32</v>
      </c>
      <c r="G32">
        <v>45</v>
      </c>
      <c r="H32">
        <v>44</v>
      </c>
      <c r="I32">
        <v>48</v>
      </c>
      <c r="J32">
        <v>37</v>
      </c>
      <c r="K32">
        <v>41</v>
      </c>
      <c r="L32">
        <v>50</v>
      </c>
      <c r="M32">
        <v>30</v>
      </c>
      <c r="N32">
        <f>SUM(G32:I32)</f>
        <v>137</v>
      </c>
      <c r="O32">
        <f t="shared" si="0"/>
        <v>158</v>
      </c>
      <c r="P32" t="s">
        <v>54</v>
      </c>
      <c r="Q32">
        <f t="shared" si="1"/>
        <v>0.46440677966101696</v>
      </c>
    </row>
    <row r="33" spans="1:18">
      <c r="A33">
        <v>2</v>
      </c>
      <c r="B33" s="1">
        <v>38972</v>
      </c>
      <c r="C33" s="3">
        <v>380</v>
      </c>
      <c r="D33" s="2">
        <v>0.57986111111111105</v>
      </c>
      <c r="E33" t="s">
        <v>34</v>
      </c>
      <c r="F33">
        <v>23</v>
      </c>
      <c r="G33">
        <v>42</v>
      </c>
      <c r="H33">
        <v>21</v>
      </c>
      <c r="I33">
        <v>26</v>
      </c>
      <c r="J33">
        <v>9</v>
      </c>
      <c r="K33">
        <v>6</v>
      </c>
      <c r="L33">
        <v>6</v>
      </c>
      <c r="M33">
        <v>10</v>
      </c>
      <c r="N33">
        <f t="shared" ref="N33:N43" si="4">SUM(F33:M33)</f>
        <v>143</v>
      </c>
      <c r="O33">
        <f t="shared" si="0"/>
        <v>31</v>
      </c>
      <c r="P33" t="s">
        <v>42</v>
      </c>
      <c r="Q33">
        <f t="shared" si="1"/>
        <v>0.82183908045977017</v>
      </c>
    </row>
    <row r="34" spans="1:18">
      <c r="A34">
        <v>2</v>
      </c>
      <c r="B34" s="1">
        <v>38972</v>
      </c>
      <c r="C34" s="3">
        <v>380</v>
      </c>
      <c r="D34" s="2">
        <v>0.59166666666666667</v>
      </c>
      <c r="E34" t="s">
        <v>35</v>
      </c>
      <c r="F34">
        <v>15</v>
      </c>
      <c r="G34">
        <v>11</v>
      </c>
      <c r="H34">
        <v>17</v>
      </c>
      <c r="I34">
        <v>23</v>
      </c>
      <c r="J34">
        <v>3</v>
      </c>
      <c r="K34">
        <v>10</v>
      </c>
      <c r="L34">
        <v>8</v>
      </c>
      <c r="M34">
        <v>7</v>
      </c>
      <c r="N34">
        <f t="shared" si="4"/>
        <v>94</v>
      </c>
      <c r="O34">
        <f t="shared" si="0"/>
        <v>28</v>
      </c>
      <c r="P34" t="s">
        <v>42</v>
      </c>
      <c r="Q34">
        <f t="shared" si="1"/>
        <v>0.77049180327868849</v>
      </c>
    </row>
    <row r="35" spans="1:18">
      <c r="A35">
        <v>2</v>
      </c>
      <c r="B35" s="1">
        <v>38972</v>
      </c>
      <c r="C35" s="3">
        <v>380</v>
      </c>
      <c r="D35" s="2">
        <v>0.59444444444444444</v>
      </c>
      <c r="E35" t="s">
        <v>36</v>
      </c>
      <c r="F35">
        <v>25</v>
      </c>
      <c r="G35">
        <v>27</v>
      </c>
      <c r="H35">
        <v>20</v>
      </c>
      <c r="I35">
        <v>27</v>
      </c>
      <c r="J35">
        <v>2</v>
      </c>
      <c r="K35">
        <v>2</v>
      </c>
      <c r="L35">
        <v>6</v>
      </c>
      <c r="M35">
        <v>3</v>
      </c>
      <c r="N35">
        <f t="shared" si="4"/>
        <v>112</v>
      </c>
      <c r="O35">
        <f t="shared" si="0"/>
        <v>13</v>
      </c>
      <c r="P35" t="s">
        <v>42</v>
      </c>
      <c r="Q35">
        <f t="shared" si="1"/>
        <v>0.89600000000000002</v>
      </c>
    </row>
    <row r="36" spans="1:18">
      <c r="A36">
        <v>2</v>
      </c>
      <c r="B36" s="1">
        <v>38972</v>
      </c>
      <c r="C36" s="3">
        <v>380</v>
      </c>
      <c r="D36" s="2">
        <v>0.60486111111111118</v>
      </c>
      <c r="E36" t="s">
        <v>37</v>
      </c>
      <c r="F36">
        <v>15</v>
      </c>
      <c r="G36">
        <v>9</v>
      </c>
      <c r="H36">
        <v>10</v>
      </c>
      <c r="I36">
        <v>11</v>
      </c>
      <c r="J36">
        <v>1</v>
      </c>
      <c r="K36">
        <v>7</v>
      </c>
      <c r="L36">
        <v>4</v>
      </c>
      <c r="M36">
        <v>3</v>
      </c>
      <c r="N36">
        <f t="shared" si="4"/>
        <v>60</v>
      </c>
      <c r="O36">
        <f t="shared" si="0"/>
        <v>15</v>
      </c>
      <c r="P36" t="s">
        <v>53</v>
      </c>
      <c r="Q36">
        <f t="shared" si="1"/>
        <v>0.8</v>
      </c>
    </row>
    <row r="37" spans="1:18">
      <c r="A37">
        <v>2</v>
      </c>
      <c r="B37" s="1">
        <v>38972</v>
      </c>
      <c r="C37" s="3">
        <v>380</v>
      </c>
      <c r="D37" s="2">
        <v>0.61111111111111105</v>
      </c>
      <c r="E37" t="s">
        <v>38</v>
      </c>
      <c r="F37">
        <v>11</v>
      </c>
      <c r="G37">
        <v>18</v>
      </c>
      <c r="H37">
        <v>10</v>
      </c>
      <c r="I37">
        <v>8</v>
      </c>
      <c r="J37">
        <v>4</v>
      </c>
      <c r="K37">
        <v>5</v>
      </c>
      <c r="L37">
        <v>1</v>
      </c>
      <c r="M37">
        <v>2</v>
      </c>
      <c r="N37">
        <f t="shared" si="4"/>
        <v>59</v>
      </c>
      <c r="O37">
        <f t="shared" si="0"/>
        <v>12</v>
      </c>
      <c r="P37" t="s">
        <v>42</v>
      </c>
      <c r="Q37">
        <f t="shared" si="1"/>
        <v>0.83098591549295775</v>
      </c>
      <c r="R37">
        <f>AVERAGE(Q32:Q37)</f>
        <v>0.76395392981540555</v>
      </c>
    </row>
    <row r="38" spans="1:18" s="4" customFormat="1">
      <c r="A38" s="4">
        <v>2</v>
      </c>
      <c r="B38" s="5">
        <v>38972</v>
      </c>
      <c r="C38" s="6">
        <v>750</v>
      </c>
      <c r="D38" s="7">
        <v>0.57013888888888886</v>
      </c>
      <c r="E38" s="4" t="s">
        <v>30</v>
      </c>
      <c r="F38" s="4">
        <v>13</v>
      </c>
      <c r="G38" s="4">
        <v>8</v>
      </c>
      <c r="H38" s="4">
        <v>9</v>
      </c>
      <c r="I38" s="4">
        <v>10</v>
      </c>
      <c r="J38" s="4">
        <v>3</v>
      </c>
      <c r="K38" s="4">
        <v>6</v>
      </c>
      <c r="L38" s="4">
        <v>7</v>
      </c>
      <c r="M38" s="4">
        <v>4</v>
      </c>
      <c r="N38" s="4">
        <f t="shared" si="4"/>
        <v>60</v>
      </c>
      <c r="O38" s="4">
        <f t="shared" si="0"/>
        <v>20</v>
      </c>
      <c r="P38" s="4" t="s">
        <v>55</v>
      </c>
      <c r="Q38" s="4">
        <f t="shared" si="1"/>
        <v>0.75</v>
      </c>
    </row>
    <row r="39" spans="1:18" s="4" customFormat="1">
      <c r="A39" s="4">
        <v>2</v>
      </c>
      <c r="B39" s="5">
        <v>38972</v>
      </c>
      <c r="C39" s="6">
        <v>750</v>
      </c>
      <c r="D39" s="7">
        <v>0.58194444444444449</v>
      </c>
      <c r="E39" s="4" t="s">
        <v>34</v>
      </c>
      <c r="F39" s="4">
        <v>7</v>
      </c>
      <c r="G39" s="4">
        <v>26</v>
      </c>
      <c r="H39" s="4">
        <v>15</v>
      </c>
      <c r="I39" s="4">
        <v>26</v>
      </c>
      <c r="J39" s="4">
        <v>0</v>
      </c>
      <c r="K39" s="4">
        <v>4</v>
      </c>
      <c r="L39" s="4">
        <v>6</v>
      </c>
      <c r="M39" s="4">
        <v>7</v>
      </c>
      <c r="N39" s="4">
        <f t="shared" si="4"/>
        <v>91</v>
      </c>
      <c r="O39" s="4">
        <f t="shared" si="0"/>
        <v>17</v>
      </c>
      <c r="P39" s="4" t="s">
        <v>56</v>
      </c>
      <c r="Q39" s="4">
        <f t="shared" si="1"/>
        <v>0.84259259259259256</v>
      </c>
    </row>
    <row r="40" spans="1:18" s="4" customFormat="1">
      <c r="A40" s="4">
        <v>2</v>
      </c>
      <c r="B40" s="5">
        <v>38972</v>
      </c>
      <c r="C40" s="6">
        <v>750</v>
      </c>
      <c r="D40" s="7">
        <v>0.59444444444444444</v>
      </c>
      <c r="E40" s="4" t="s">
        <v>35</v>
      </c>
      <c r="F40" s="4">
        <v>12</v>
      </c>
      <c r="G40" s="4">
        <v>10</v>
      </c>
      <c r="H40" s="4">
        <v>16</v>
      </c>
      <c r="I40" s="4">
        <v>15</v>
      </c>
      <c r="J40" s="4">
        <v>7</v>
      </c>
      <c r="K40" s="4">
        <v>12</v>
      </c>
      <c r="L40" s="4">
        <v>6</v>
      </c>
      <c r="M40" s="4">
        <v>8</v>
      </c>
      <c r="N40" s="4">
        <f t="shared" si="4"/>
        <v>86</v>
      </c>
      <c r="O40" s="4">
        <f t="shared" si="0"/>
        <v>33</v>
      </c>
      <c r="P40" s="4" t="s">
        <v>57</v>
      </c>
      <c r="Q40" s="4">
        <f t="shared" si="1"/>
        <v>0.72268907563025209</v>
      </c>
    </row>
    <row r="41" spans="1:18" s="4" customFormat="1">
      <c r="A41" s="4">
        <v>2</v>
      </c>
      <c r="B41" s="5">
        <v>38972</v>
      </c>
      <c r="C41" s="6">
        <v>750</v>
      </c>
      <c r="D41" s="7">
        <v>0.59652777777777777</v>
      </c>
      <c r="E41" s="4" t="s">
        <v>36</v>
      </c>
      <c r="F41" s="4">
        <v>19</v>
      </c>
      <c r="G41" s="4">
        <v>10</v>
      </c>
      <c r="H41" s="4">
        <v>12</v>
      </c>
      <c r="I41" s="4">
        <v>14</v>
      </c>
      <c r="J41" s="4">
        <v>6</v>
      </c>
      <c r="K41" s="4">
        <v>9</v>
      </c>
      <c r="L41" s="4">
        <v>5</v>
      </c>
      <c r="M41" s="4">
        <v>3</v>
      </c>
      <c r="N41" s="4">
        <f t="shared" si="4"/>
        <v>78</v>
      </c>
      <c r="O41" s="4">
        <f t="shared" si="0"/>
        <v>23</v>
      </c>
      <c r="P41" s="4" t="s">
        <v>56</v>
      </c>
      <c r="Q41" s="4">
        <f t="shared" si="1"/>
        <v>0.7722772277227723</v>
      </c>
    </row>
    <row r="42" spans="1:18" s="4" customFormat="1">
      <c r="A42" s="4">
        <v>2</v>
      </c>
      <c r="B42" s="5">
        <v>38972</v>
      </c>
      <c r="C42" s="6">
        <v>750</v>
      </c>
      <c r="D42" s="7">
        <v>0.60763888888888895</v>
      </c>
      <c r="E42" s="4" t="s">
        <v>37</v>
      </c>
      <c r="F42" s="4">
        <v>12</v>
      </c>
      <c r="G42" s="4">
        <v>11</v>
      </c>
      <c r="H42" s="4">
        <v>17</v>
      </c>
      <c r="I42" s="4">
        <v>20</v>
      </c>
      <c r="J42" s="4">
        <v>6</v>
      </c>
      <c r="K42" s="4">
        <v>11</v>
      </c>
      <c r="L42" s="4">
        <v>7</v>
      </c>
      <c r="M42" s="4">
        <v>3</v>
      </c>
      <c r="N42" s="4">
        <f t="shared" si="4"/>
        <v>87</v>
      </c>
      <c r="O42" s="4">
        <f t="shared" si="0"/>
        <v>27</v>
      </c>
      <c r="P42" s="4" t="s">
        <v>58</v>
      </c>
      <c r="Q42" s="4">
        <f t="shared" si="1"/>
        <v>0.76315789473684215</v>
      </c>
    </row>
    <row r="43" spans="1:18" s="4" customFormat="1">
      <c r="A43" s="4">
        <v>2</v>
      </c>
      <c r="B43" s="5">
        <v>38972</v>
      </c>
      <c r="C43" s="6">
        <v>750</v>
      </c>
      <c r="D43" s="7">
        <v>0.61388888888888882</v>
      </c>
      <c r="E43" s="4" t="s">
        <v>38</v>
      </c>
      <c r="F43" s="4">
        <v>16</v>
      </c>
      <c r="G43" s="4">
        <v>20</v>
      </c>
      <c r="H43" s="4">
        <v>15</v>
      </c>
      <c r="I43" s="4">
        <v>14</v>
      </c>
      <c r="J43" s="4">
        <v>4</v>
      </c>
      <c r="K43" s="4">
        <v>2</v>
      </c>
      <c r="L43" s="4">
        <v>3</v>
      </c>
      <c r="M43" s="4">
        <v>1</v>
      </c>
      <c r="N43" s="4">
        <f t="shared" si="4"/>
        <v>75</v>
      </c>
      <c r="O43" s="4">
        <f t="shared" si="0"/>
        <v>10</v>
      </c>
      <c r="P43" s="4" t="s">
        <v>56</v>
      </c>
      <c r="Q43" s="4">
        <f t="shared" si="1"/>
        <v>0.88235294117647056</v>
      </c>
      <c r="R43" s="4">
        <f>AVERAGE(Q38:Q43)</f>
        <v>0.78884495530982157</v>
      </c>
    </row>
    <row r="44" spans="1:18">
      <c r="A44">
        <v>2</v>
      </c>
      <c r="B44" s="1">
        <v>38972</v>
      </c>
      <c r="C44" s="3">
        <v>2000</v>
      </c>
      <c r="D44" s="2">
        <v>0.5708333333333333</v>
      </c>
      <c r="E44" t="s">
        <v>59</v>
      </c>
      <c r="F44">
        <v>12</v>
      </c>
      <c r="G44">
        <v>15</v>
      </c>
      <c r="H44">
        <v>12</v>
      </c>
      <c r="I44">
        <v>18</v>
      </c>
      <c r="J44">
        <v>14</v>
      </c>
      <c r="K44">
        <v>19</v>
      </c>
      <c r="L44">
        <v>20</v>
      </c>
      <c r="M44">
        <v>13</v>
      </c>
      <c r="N44">
        <f>SUM(G44:J44)</f>
        <v>59</v>
      </c>
      <c r="O44">
        <f>SUM(K44:M44)</f>
        <v>52</v>
      </c>
      <c r="P44" t="s">
        <v>58</v>
      </c>
      <c r="Q44">
        <f t="shared" si="1"/>
        <v>0.53153153153153154</v>
      </c>
    </row>
    <row r="45" spans="1:18">
      <c r="A45">
        <v>2</v>
      </c>
      <c r="B45" s="1">
        <v>38972</v>
      </c>
      <c r="C45" s="3">
        <v>2000</v>
      </c>
      <c r="D45" s="2">
        <v>0.5854166666666667</v>
      </c>
      <c r="E45" t="s">
        <v>34</v>
      </c>
      <c r="F45">
        <v>17</v>
      </c>
      <c r="G45">
        <v>30</v>
      </c>
      <c r="H45">
        <v>27</v>
      </c>
      <c r="I45">
        <v>27</v>
      </c>
      <c r="J45">
        <v>2</v>
      </c>
      <c r="K45">
        <v>4</v>
      </c>
      <c r="L45">
        <v>1</v>
      </c>
      <c r="M45">
        <v>4</v>
      </c>
      <c r="N45">
        <f t="shared" ref="N45:N51" si="5">SUM(F45:M45)</f>
        <v>112</v>
      </c>
      <c r="O45">
        <f t="shared" si="0"/>
        <v>11</v>
      </c>
      <c r="P45" t="s">
        <v>57</v>
      </c>
      <c r="Q45">
        <f t="shared" si="1"/>
        <v>0.91056910569105687</v>
      </c>
    </row>
    <row r="46" spans="1:18">
      <c r="A46">
        <v>2</v>
      </c>
      <c r="B46" s="1">
        <v>38972</v>
      </c>
      <c r="C46" s="3">
        <v>2000</v>
      </c>
      <c r="D46" s="2">
        <v>0.59652777777777777</v>
      </c>
      <c r="E46" t="s">
        <v>35</v>
      </c>
      <c r="F46">
        <v>11</v>
      </c>
      <c r="G46">
        <v>17</v>
      </c>
      <c r="H46">
        <v>10</v>
      </c>
      <c r="I46">
        <v>8</v>
      </c>
      <c r="J46">
        <v>2</v>
      </c>
      <c r="K46">
        <v>6</v>
      </c>
      <c r="L46">
        <v>4</v>
      </c>
      <c r="M46">
        <v>10</v>
      </c>
      <c r="N46">
        <f t="shared" si="5"/>
        <v>68</v>
      </c>
      <c r="O46">
        <f t="shared" si="0"/>
        <v>22</v>
      </c>
      <c r="P46" t="s">
        <v>58</v>
      </c>
      <c r="Q46">
        <f t="shared" si="1"/>
        <v>0.75555555555555554</v>
      </c>
    </row>
    <row r="47" spans="1:18">
      <c r="A47">
        <v>2</v>
      </c>
      <c r="B47" s="1">
        <v>38972</v>
      </c>
      <c r="C47" s="3">
        <v>2000</v>
      </c>
      <c r="D47" s="2">
        <v>0.59930555555555554</v>
      </c>
      <c r="E47" t="s">
        <v>36</v>
      </c>
      <c r="F47">
        <v>12</v>
      </c>
      <c r="G47">
        <v>18</v>
      </c>
      <c r="H47">
        <v>15</v>
      </c>
      <c r="I47">
        <v>22</v>
      </c>
      <c r="J47">
        <v>5</v>
      </c>
      <c r="K47">
        <v>2</v>
      </c>
      <c r="L47">
        <v>1</v>
      </c>
      <c r="M47">
        <v>3</v>
      </c>
      <c r="N47">
        <f t="shared" si="5"/>
        <v>78</v>
      </c>
      <c r="O47">
        <f t="shared" si="0"/>
        <v>11</v>
      </c>
      <c r="P47" t="s">
        <v>57</v>
      </c>
      <c r="Q47">
        <f t="shared" si="1"/>
        <v>0.8764044943820225</v>
      </c>
    </row>
    <row r="48" spans="1:18">
      <c r="A48">
        <v>2</v>
      </c>
      <c r="B48" s="1">
        <v>38972</v>
      </c>
      <c r="C48" s="3">
        <v>2000</v>
      </c>
      <c r="D48" s="2">
        <v>0.61041666666666672</v>
      </c>
      <c r="E48" t="s">
        <v>37</v>
      </c>
      <c r="F48">
        <v>11</v>
      </c>
      <c r="G48">
        <v>8</v>
      </c>
      <c r="H48">
        <v>9</v>
      </c>
      <c r="I48">
        <v>24</v>
      </c>
      <c r="J48">
        <v>4</v>
      </c>
      <c r="K48">
        <v>6</v>
      </c>
      <c r="L48">
        <v>5</v>
      </c>
      <c r="M48">
        <v>8</v>
      </c>
      <c r="N48">
        <f t="shared" si="5"/>
        <v>75</v>
      </c>
      <c r="O48">
        <f t="shared" si="0"/>
        <v>23</v>
      </c>
      <c r="P48" t="s">
        <v>57</v>
      </c>
      <c r="Q48">
        <f t="shared" si="1"/>
        <v>0.76530612244897955</v>
      </c>
    </row>
    <row r="49" spans="1:18">
      <c r="A49">
        <v>2</v>
      </c>
      <c r="B49" s="1">
        <v>38972</v>
      </c>
      <c r="C49" s="3">
        <v>2000</v>
      </c>
      <c r="D49" s="2">
        <v>0.61597222222222225</v>
      </c>
      <c r="E49" t="s">
        <v>38</v>
      </c>
      <c r="F49">
        <v>19</v>
      </c>
      <c r="G49">
        <v>21</v>
      </c>
      <c r="H49">
        <v>23</v>
      </c>
      <c r="I49">
        <v>27</v>
      </c>
      <c r="J49">
        <v>4</v>
      </c>
      <c r="K49">
        <v>1</v>
      </c>
      <c r="L49">
        <v>1</v>
      </c>
      <c r="M49">
        <v>4</v>
      </c>
      <c r="N49">
        <f t="shared" si="5"/>
        <v>100</v>
      </c>
      <c r="O49">
        <f t="shared" si="0"/>
        <v>10</v>
      </c>
      <c r="P49" t="s">
        <v>56</v>
      </c>
      <c r="Q49">
        <f t="shared" si="1"/>
        <v>0.90909090909090906</v>
      </c>
      <c r="R49">
        <f>AVERAGE(Q44:Q49)</f>
        <v>0.79140961978334257</v>
      </c>
    </row>
    <row r="50" spans="1:18" s="4" customFormat="1">
      <c r="A50" s="4">
        <v>3</v>
      </c>
      <c r="B50" s="5">
        <v>38972</v>
      </c>
      <c r="C50" s="6">
        <v>280</v>
      </c>
      <c r="D50" s="7">
        <v>0.72083333333333333</v>
      </c>
      <c r="E50" s="4" t="s">
        <v>30</v>
      </c>
      <c r="F50" s="4">
        <v>1</v>
      </c>
      <c r="G50" s="4">
        <v>0</v>
      </c>
      <c r="H50" s="4">
        <v>1</v>
      </c>
      <c r="I50" s="4">
        <v>0</v>
      </c>
      <c r="J50" s="4">
        <v>3</v>
      </c>
      <c r="K50" s="4">
        <v>8</v>
      </c>
      <c r="L50" s="4">
        <v>12</v>
      </c>
      <c r="M50" s="4">
        <v>7</v>
      </c>
      <c r="N50" s="4">
        <f t="shared" si="5"/>
        <v>32</v>
      </c>
      <c r="O50" s="4">
        <f t="shared" si="0"/>
        <v>30</v>
      </c>
      <c r="Q50" s="4">
        <f t="shared" si="1"/>
        <v>0.5161290322580645</v>
      </c>
    </row>
    <row r="51" spans="1:18" s="4" customFormat="1">
      <c r="A51" s="4">
        <v>3</v>
      </c>
      <c r="B51" s="5">
        <v>38972</v>
      </c>
      <c r="C51" s="6">
        <v>280</v>
      </c>
      <c r="D51" s="7">
        <v>0.73541666666666661</v>
      </c>
      <c r="E51" s="4" t="s">
        <v>34</v>
      </c>
      <c r="F51" s="4">
        <v>8</v>
      </c>
      <c r="G51" s="4">
        <v>3</v>
      </c>
      <c r="H51" s="4">
        <v>3</v>
      </c>
      <c r="I51" s="4">
        <v>9</v>
      </c>
      <c r="J51" s="4">
        <v>64</v>
      </c>
      <c r="K51" s="4">
        <v>35</v>
      </c>
      <c r="L51" s="4">
        <v>31</v>
      </c>
      <c r="M51" s="4">
        <v>15</v>
      </c>
      <c r="N51" s="4">
        <f t="shared" si="5"/>
        <v>168</v>
      </c>
      <c r="O51" s="4">
        <f t="shared" si="0"/>
        <v>145</v>
      </c>
      <c r="Q51" s="4">
        <f t="shared" si="1"/>
        <v>0.53674121405750796</v>
      </c>
    </row>
    <row r="52" spans="1:18" s="4" customFormat="1">
      <c r="A52" s="4">
        <v>3</v>
      </c>
      <c r="B52" s="5">
        <v>38972</v>
      </c>
      <c r="C52" s="6">
        <v>280</v>
      </c>
      <c r="D52" s="7">
        <v>0.73749999999999993</v>
      </c>
      <c r="E52" s="4" t="s">
        <v>60</v>
      </c>
      <c r="F52" s="4">
        <v>2</v>
      </c>
      <c r="G52" s="4">
        <v>4</v>
      </c>
      <c r="H52" s="4">
        <v>5</v>
      </c>
      <c r="I52" s="4">
        <v>3</v>
      </c>
      <c r="J52" s="4">
        <v>62</v>
      </c>
      <c r="K52" s="4">
        <v>64</v>
      </c>
      <c r="L52" s="4">
        <v>55</v>
      </c>
      <c r="M52" s="4">
        <v>56</v>
      </c>
      <c r="N52" s="4">
        <f>SUM(G52:J52)</f>
        <v>74</v>
      </c>
      <c r="O52" s="4">
        <f>SUM(K52:M52)</f>
        <v>175</v>
      </c>
      <c r="Q52" s="4">
        <f t="shared" si="1"/>
        <v>0.2971887550200803</v>
      </c>
    </row>
    <row r="53" spans="1:18" s="4" customFormat="1">
      <c r="A53" s="4">
        <v>3</v>
      </c>
      <c r="B53" s="5">
        <v>38972</v>
      </c>
      <c r="C53" s="6">
        <v>280</v>
      </c>
      <c r="D53" s="7">
        <v>0.75416666666666676</v>
      </c>
      <c r="E53" s="4" t="s">
        <v>36</v>
      </c>
      <c r="F53" s="4">
        <v>6</v>
      </c>
      <c r="G53" s="4">
        <v>7</v>
      </c>
      <c r="H53" s="4">
        <v>8</v>
      </c>
      <c r="I53" s="4">
        <v>3</v>
      </c>
      <c r="J53" s="4">
        <v>14</v>
      </c>
      <c r="K53" s="4">
        <v>17</v>
      </c>
      <c r="L53" s="4">
        <v>8</v>
      </c>
      <c r="M53" s="4">
        <v>13</v>
      </c>
      <c r="N53" s="4">
        <f t="shared" ref="N53" si="6">SUM(F53:I53)</f>
        <v>24</v>
      </c>
      <c r="O53" s="4">
        <f>SUM(J53:L53)</f>
        <v>39</v>
      </c>
      <c r="Q53" s="4">
        <f t="shared" si="1"/>
        <v>0.38095238095238093</v>
      </c>
    </row>
    <row r="54" spans="1:18" s="4" customFormat="1">
      <c r="A54" s="4">
        <v>3</v>
      </c>
      <c r="B54" s="5">
        <v>38972</v>
      </c>
      <c r="C54" s="6">
        <v>280</v>
      </c>
      <c r="D54" s="7">
        <v>0.75902777777777775</v>
      </c>
      <c r="E54" s="4" t="s">
        <v>37</v>
      </c>
      <c r="F54" s="4">
        <v>5</v>
      </c>
      <c r="G54" s="4">
        <v>14</v>
      </c>
      <c r="H54" s="4">
        <v>4</v>
      </c>
      <c r="I54" s="4">
        <v>6</v>
      </c>
      <c r="J54" s="4">
        <v>47</v>
      </c>
      <c r="K54" s="4">
        <v>79</v>
      </c>
      <c r="L54" s="4">
        <v>40</v>
      </c>
      <c r="M54" s="4">
        <v>36</v>
      </c>
      <c r="N54" s="4">
        <f t="shared" ref="N54:N66" si="7">SUM(F54:M54)</f>
        <v>231</v>
      </c>
      <c r="O54" s="4">
        <f t="shared" si="0"/>
        <v>202</v>
      </c>
      <c r="Q54" s="4">
        <f t="shared" si="1"/>
        <v>0.53348729792147809</v>
      </c>
    </row>
    <row r="55" spans="1:18" s="4" customFormat="1">
      <c r="A55" s="4">
        <v>3</v>
      </c>
      <c r="B55" s="5">
        <v>38972</v>
      </c>
      <c r="C55" s="6">
        <v>280</v>
      </c>
      <c r="D55" s="7">
        <v>0.76736111111111116</v>
      </c>
      <c r="E55" s="4" t="s">
        <v>38</v>
      </c>
      <c r="F55" s="4">
        <v>8</v>
      </c>
      <c r="G55" s="4">
        <v>8</v>
      </c>
      <c r="H55" s="4">
        <v>13</v>
      </c>
      <c r="I55" s="4">
        <v>6</v>
      </c>
      <c r="J55" s="4">
        <v>23</v>
      </c>
      <c r="K55" s="4">
        <v>39</v>
      </c>
      <c r="L55" s="4">
        <v>37</v>
      </c>
      <c r="M55" s="4">
        <v>35</v>
      </c>
      <c r="N55" s="4">
        <f t="shared" si="7"/>
        <v>169</v>
      </c>
      <c r="O55" s="4">
        <f t="shared" si="0"/>
        <v>134</v>
      </c>
      <c r="Q55" s="4">
        <f t="shared" si="1"/>
        <v>0.55775577557755773</v>
      </c>
      <c r="R55" s="4">
        <f>AVERAGE(Q50:Q55)</f>
        <v>0.47037574263117826</v>
      </c>
    </row>
    <row r="56" spans="1:18">
      <c r="A56">
        <v>3</v>
      </c>
      <c r="B56" s="1">
        <v>38972</v>
      </c>
      <c r="C56" s="3">
        <v>380</v>
      </c>
      <c r="D56" s="2">
        <v>0.72499999999999998</v>
      </c>
      <c r="E56" t="s">
        <v>30</v>
      </c>
      <c r="F56">
        <v>0</v>
      </c>
      <c r="G56">
        <v>1</v>
      </c>
      <c r="H56">
        <v>0</v>
      </c>
      <c r="I56">
        <v>1</v>
      </c>
      <c r="J56">
        <v>14</v>
      </c>
      <c r="K56">
        <v>6</v>
      </c>
      <c r="L56">
        <v>5</v>
      </c>
      <c r="M56">
        <v>8</v>
      </c>
      <c r="N56">
        <f t="shared" si="7"/>
        <v>35</v>
      </c>
      <c r="O56">
        <f t="shared" si="0"/>
        <v>33</v>
      </c>
      <c r="Q56">
        <f t="shared" si="1"/>
        <v>0.51470588235294112</v>
      </c>
    </row>
    <row r="57" spans="1:18">
      <c r="A57">
        <v>3</v>
      </c>
      <c r="B57" s="1">
        <v>38972</v>
      </c>
      <c r="C57" s="3">
        <v>380</v>
      </c>
      <c r="D57" s="2">
        <v>0.73888888888888893</v>
      </c>
      <c r="E57" t="s">
        <v>34</v>
      </c>
      <c r="F57">
        <v>25</v>
      </c>
      <c r="G57">
        <v>10</v>
      </c>
      <c r="H57">
        <v>7</v>
      </c>
      <c r="I57">
        <v>14</v>
      </c>
      <c r="J57">
        <v>122</v>
      </c>
      <c r="K57">
        <v>144</v>
      </c>
      <c r="L57">
        <v>57</v>
      </c>
      <c r="M57">
        <v>83</v>
      </c>
      <c r="N57">
        <f t="shared" si="7"/>
        <v>462</v>
      </c>
      <c r="O57">
        <f t="shared" si="0"/>
        <v>406</v>
      </c>
      <c r="Q57">
        <f t="shared" si="1"/>
        <v>0.532258064516129</v>
      </c>
    </row>
    <row r="58" spans="1:18">
      <c r="A58">
        <v>3</v>
      </c>
      <c r="B58" s="1">
        <v>38972</v>
      </c>
      <c r="C58" s="3">
        <v>380</v>
      </c>
      <c r="D58" s="2">
        <v>0.7402777777777777</v>
      </c>
      <c r="E58" t="s">
        <v>35</v>
      </c>
      <c r="F58">
        <v>2</v>
      </c>
      <c r="G58">
        <v>1</v>
      </c>
      <c r="H58">
        <v>3</v>
      </c>
      <c r="I58">
        <v>2</v>
      </c>
      <c r="J58">
        <v>31</v>
      </c>
      <c r="K58">
        <v>39</v>
      </c>
      <c r="L58">
        <v>36</v>
      </c>
      <c r="M58">
        <v>12</v>
      </c>
      <c r="N58">
        <f t="shared" si="7"/>
        <v>126</v>
      </c>
      <c r="O58">
        <f t="shared" si="0"/>
        <v>118</v>
      </c>
      <c r="Q58">
        <f t="shared" si="1"/>
        <v>0.51639344262295084</v>
      </c>
    </row>
    <row r="59" spans="1:18">
      <c r="A59">
        <v>3</v>
      </c>
      <c r="B59" s="1">
        <v>38972</v>
      </c>
      <c r="C59" s="3">
        <v>380</v>
      </c>
      <c r="D59" s="2">
        <v>0.75694444444444453</v>
      </c>
      <c r="E59" t="s">
        <v>36</v>
      </c>
      <c r="F59">
        <v>3</v>
      </c>
      <c r="G59">
        <v>2</v>
      </c>
      <c r="H59">
        <v>5</v>
      </c>
      <c r="I59">
        <v>4</v>
      </c>
      <c r="J59">
        <v>17</v>
      </c>
      <c r="K59">
        <v>28</v>
      </c>
      <c r="L59">
        <v>23</v>
      </c>
      <c r="M59">
        <v>21</v>
      </c>
      <c r="N59">
        <f t="shared" si="7"/>
        <v>103</v>
      </c>
      <c r="O59">
        <f t="shared" si="0"/>
        <v>89</v>
      </c>
      <c r="Q59">
        <f t="shared" si="1"/>
        <v>0.53645833333333337</v>
      </c>
    </row>
    <row r="60" spans="1:18">
      <c r="A60">
        <v>3</v>
      </c>
      <c r="B60" s="1">
        <v>38972</v>
      </c>
      <c r="C60" s="3">
        <v>380</v>
      </c>
      <c r="D60" s="2">
        <v>0.7631944444444444</v>
      </c>
      <c r="E60" t="s">
        <v>37</v>
      </c>
      <c r="F60">
        <v>2</v>
      </c>
      <c r="G60">
        <v>4</v>
      </c>
      <c r="H60">
        <v>3</v>
      </c>
      <c r="I60">
        <v>2</v>
      </c>
      <c r="J60">
        <v>27</v>
      </c>
      <c r="K60">
        <v>70</v>
      </c>
      <c r="L60">
        <v>68</v>
      </c>
      <c r="M60">
        <v>63</v>
      </c>
      <c r="N60">
        <f t="shared" si="7"/>
        <v>239</v>
      </c>
      <c r="O60">
        <f t="shared" si="0"/>
        <v>228</v>
      </c>
      <c r="Q60">
        <f t="shared" si="1"/>
        <v>0.51177730192719484</v>
      </c>
    </row>
    <row r="61" spans="1:18">
      <c r="A61">
        <v>3</v>
      </c>
      <c r="B61" s="1">
        <v>38972</v>
      </c>
      <c r="C61" s="3">
        <v>380</v>
      </c>
      <c r="D61" s="2">
        <v>0.77013888888888893</v>
      </c>
      <c r="E61" t="s">
        <v>38</v>
      </c>
      <c r="F61">
        <v>3</v>
      </c>
      <c r="G61">
        <v>7</v>
      </c>
      <c r="H61">
        <v>3</v>
      </c>
      <c r="I61">
        <v>3</v>
      </c>
      <c r="J61">
        <v>35</v>
      </c>
      <c r="K61">
        <v>47</v>
      </c>
      <c r="L61">
        <v>29</v>
      </c>
      <c r="M61">
        <v>17</v>
      </c>
      <c r="N61">
        <f t="shared" si="7"/>
        <v>144</v>
      </c>
      <c r="O61">
        <f t="shared" si="0"/>
        <v>128</v>
      </c>
      <c r="Q61">
        <f t="shared" si="1"/>
        <v>0.52941176470588236</v>
      </c>
      <c r="R61">
        <f>AVERAGE(Q56:Q61)</f>
        <v>0.52350079824307183</v>
      </c>
    </row>
    <row r="62" spans="1:18" s="4" customFormat="1">
      <c r="A62" s="4">
        <v>3</v>
      </c>
      <c r="B62" s="5">
        <v>38972</v>
      </c>
      <c r="C62" s="6">
        <v>750</v>
      </c>
      <c r="D62" s="7">
        <v>0.7270833333333333</v>
      </c>
      <c r="E62" s="4" t="s">
        <v>30</v>
      </c>
      <c r="F62" s="4">
        <v>1</v>
      </c>
      <c r="G62" s="4">
        <v>0</v>
      </c>
      <c r="H62" s="4">
        <v>2</v>
      </c>
      <c r="I62" s="4">
        <v>0</v>
      </c>
      <c r="J62" s="4">
        <v>55</v>
      </c>
      <c r="K62" s="4">
        <v>47</v>
      </c>
      <c r="L62" s="4">
        <v>28</v>
      </c>
      <c r="M62" s="4">
        <v>47</v>
      </c>
      <c r="N62" s="4">
        <f t="shared" si="7"/>
        <v>180</v>
      </c>
      <c r="O62" s="4">
        <f t="shared" si="0"/>
        <v>177</v>
      </c>
      <c r="Q62" s="4">
        <f t="shared" si="1"/>
        <v>0.50420168067226889</v>
      </c>
    </row>
    <row r="63" spans="1:18" s="4" customFormat="1">
      <c r="A63" s="4">
        <v>3</v>
      </c>
      <c r="B63" s="5">
        <v>38972</v>
      </c>
      <c r="C63" s="6">
        <v>750</v>
      </c>
      <c r="D63" s="7">
        <v>0.74513888888888891</v>
      </c>
      <c r="E63" s="4" t="s">
        <v>34</v>
      </c>
      <c r="F63" s="4">
        <v>7</v>
      </c>
      <c r="G63" s="4">
        <v>7</v>
      </c>
      <c r="H63" s="4">
        <v>6</v>
      </c>
      <c r="I63" s="4">
        <v>6</v>
      </c>
      <c r="J63" s="4">
        <v>90</v>
      </c>
      <c r="K63" s="4">
        <v>76</v>
      </c>
      <c r="L63" s="4">
        <v>75</v>
      </c>
      <c r="M63" s="4">
        <v>61</v>
      </c>
      <c r="N63" s="4">
        <f t="shared" si="7"/>
        <v>328</v>
      </c>
      <c r="O63" s="4">
        <f t="shared" si="0"/>
        <v>302</v>
      </c>
      <c r="Q63" s="4">
        <f t="shared" si="1"/>
        <v>0.52063492063492067</v>
      </c>
    </row>
    <row r="64" spans="1:18" s="4" customFormat="1">
      <c r="A64" s="4">
        <v>3</v>
      </c>
      <c r="B64" s="5">
        <v>38972</v>
      </c>
      <c r="C64" s="6">
        <v>750</v>
      </c>
      <c r="D64" s="7">
        <v>0.74305555555555547</v>
      </c>
      <c r="E64" s="4" t="s">
        <v>35</v>
      </c>
      <c r="F64" s="4">
        <v>0</v>
      </c>
      <c r="G64" s="4">
        <v>1</v>
      </c>
      <c r="H64" s="4">
        <v>1</v>
      </c>
      <c r="I64" s="4">
        <v>1</v>
      </c>
      <c r="J64" s="4">
        <v>24</v>
      </c>
      <c r="K64" s="4">
        <v>18</v>
      </c>
      <c r="L64" s="4">
        <v>32</v>
      </c>
      <c r="M64" s="4">
        <v>13</v>
      </c>
      <c r="N64" s="4">
        <f t="shared" si="7"/>
        <v>90</v>
      </c>
      <c r="O64" s="4">
        <f t="shared" si="0"/>
        <v>87</v>
      </c>
      <c r="Q64" s="4">
        <f t="shared" si="1"/>
        <v>0.50847457627118642</v>
      </c>
    </row>
    <row r="65" spans="1:18" s="4" customFormat="1">
      <c r="A65" s="4">
        <v>3</v>
      </c>
      <c r="B65" s="5">
        <v>38972</v>
      </c>
      <c r="C65" s="6">
        <v>750</v>
      </c>
      <c r="D65" s="7">
        <v>0.75902777777777775</v>
      </c>
      <c r="E65" s="4" t="s">
        <v>36</v>
      </c>
      <c r="F65" s="4">
        <v>1</v>
      </c>
      <c r="G65" s="4">
        <v>5</v>
      </c>
      <c r="H65" s="4">
        <v>4</v>
      </c>
      <c r="I65" s="4">
        <v>1</v>
      </c>
      <c r="J65" s="4">
        <v>16</v>
      </c>
      <c r="K65" s="4">
        <v>14</v>
      </c>
      <c r="L65" s="4">
        <v>19</v>
      </c>
      <c r="M65" s="4">
        <v>21</v>
      </c>
      <c r="N65" s="4">
        <f t="shared" si="7"/>
        <v>81</v>
      </c>
      <c r="O65" s="4">
        <f t="shared" si="0"/>
        <v>70</v>
      </c>
      <c r="Q65" s="4">
        <f t="shared" si="1"/>
        <v>0.53642384105960261</v>
      </c>
    </row>
    <row r="66" spans="1:18" s="4" customFormat="1">
      <c r="A66" s="4">
        <v>3</v>
      </c>
      <c r="B66" s="5">
        <v>38972</v>
      </c>
      <c r="C66" s="6">
        <v>750</v>
      </c>
      <c r="D66" s="7">
        <v>0.76597222222222217</v>
      </c>
      <c r="E66" s="4" t="s">
        <v>37</v>
      </c>
      <c r="F66" s="4">
        <v>0</v>
      </c>
      <c r="G66" s="4">
        <v>2</v>
      </c>
      <c r="H66" s="4">
        <v>2</v>
      </c>
      <c r="I66" s="4">
        <v>1</v>
      </c>
      <c r="J66" s="4">
        <v>4</v>
      </c>
      <c r="K66" s="4">
        <v>7</v>
      </c>
      <c r="L66" s="4">
        <v>4</v>
      </c>
      <c r="M66" s="4">
        <v>4</v>
      </c>
      <c r="N66" s="4">
        <f t="shared" si="7"/>
        <v>24</v>
      </c>
      <c r="O66" s="4">
        <f t="shared" si="0"/>
        <v>19</v>
      </c>
      <c r="Q66" s="4">
        <f t="shared" si="1"/>
        <v>0.55813953488372092</v>
      </c>
    </row>
    <row r="67" spans="1:18" s="4" customFormat="1">
      <c r="A67" s="4">
        <v>3</v>
      </c>
      <c r="B67" s="5">
        <v>38972</v>
      </c>
      <c r="C67" s="6">
        <v>750</v>
      </c>
      <c r="D67" s="7">
        <v>0.77222222222222225</v>
      </c>
      <c r="E67" s="4" t="s">
        <v>61</v>
      </c>
      <c r="F67" s="4">
        <v>3</v>
      </c>
      <c r="G67" s="4">
        <v>5</v>
      </c>
      <c r="H67" s="4">
        <v>6</v>
      </c>
      <c r="I67" s="4">
        <v>6</v>
      </c>
      <c r="J67" s="4">
        <v>14</v>
      </c>
      <c r="K67" s="4">
        <v>25</v>
      </c>
      <c r="L67" s="4">
        <v>26</v>
      </c>
      <c r="M67" s="4">
        <v>22</v>
      </c>
      <c r="N67" s="4">
        <f>SUM(G67:J67)</f>
        <v>31</v>
      </c>
      <c r="O67" s="4">
        <f>SUM(K67:M67)</f>
        <v>73</v>
      </c>
      <c r="Q67" s="4">
        <f t="shared" ref="Q67:Q73" si="8">N67/(N67+O67)</f>
        <v>0.29807692307692307</v>
      </c>
      <c r="R67" s="4">
        <f>AVERAGE(Q62:Q67)</f>
        <v>0.4876585794331037</v>
      </c>
    </row>
    <row r="68" spans="1:18">
      <c r="A68">
        <v>3</v>
      </c>
      <c r="B68" s="1">
        <v>38972</v>
      </c>
      <c r="C68" s="3">
        <v>2000</v>
      </c>
      <c r="D68" s="2">
        <v>0.72916666666666663</v>
      </c>
      <c r="E68" t="s">
        <v>59</v>
      </c>
      <c r="F68">
        <v>0</v>
      </c>
      <c r="G68">
        <v>0</v>
      </c>
      <c r="H68">
        <v>0</v>
      </c>
      <c r="I68">
        <v>0</v>
      </c>
      <c r="J68">
        <v>6</v>
      </c>
      <c r="K68">
        <v>11</v>
      </c>
      <c r="L68">
        <v>11</v>
      </c>
      <c r="M68">
        <v>14</v>
      </c>
      <c r="N68">
        <f t="shared" ref="N68:N73" si="9">SUM(F68:M68)</f>
        <v>42</v>
      </c>
      <c r="O68">
        <f t="shared" ref="O68:O130" si="10">SUM(J68:M68)</f>
        <v>42</v>
      </c>
      <c r="Q68">
        <f t="shared" si="8"/>
        <v>0.5</v>
      </c>
    </row>
    <row r="69" spans="1:18">
      <c r="A69">
        <v>3</v>
      </c>
      <c r="B69" s="1">
        <v>38972</v>
      </c>
      <c r="C69" s="3">
        <v>2000</v>
      </c>
      <c r="D69" s="2">
        <v>0.74930555555555556</v>
      </c>
      <c r="E69" t="s">
        <v>34</v>
      </c>
      <c r="F69">
        <v>0</v>
      </c>
      <c r="G69">
        <v>3</v>
      </c>
      <c r="H69">
        <v>8</v>
      </c>
      <c r="I69">
        <v>3</v>
      </c>
      <c r="J69">
        <v>1</v>
      </c>
      <c r="K69">
        <v>13</v>
      </c>
      <c r="L69">
        <v>26</v>
      </c>
      <c r="M69">
        <v>19</v>
      </c>
      <c r="N69">
        <f t="shared" si="9"/>
        <v>73</v>
      </c>
      <c r="O69">
        <f t="shared" si="10"/>
        <v>59</v>
      </c>
      <c r="Q69">
        <f t="shared" si="8"/>
        <v>0.55303030303030298</v>
      </c>
    </row>
    <row r="70" spans="1:18">
      <c r="A70">
        <v>3</v>
      </c>
      <c r="B70" s="1">
        <v>38972</v>
      </c>
      <c r="C70" s="3">
        <v>2000</v>
      </c>
      <c r="D70" s="2">
        <v>0.74583333333333324</v>
      </c>
      <c r="E70" t="s">
        <v>35</v>
      </c>
      <c r="F70">
        <v>1</v>
      </c>
      <c r="G70">
        <v>0</v>
      </c>
      <c r="H70">
        <v>0</v>
      </c>
      <c r="I70">
        <v>1</v>
      </c>
      <c r="J70">
        <v>4</v>
      </c>
      <c r="K70">
        <v>5</v>
      </c>
      <c r="L70">
        <v>18</v>
      </c>
      <c r="M70">
        <v>12</v>
      </c>
      <c r="N70">
        <f t="shared" si="9"/>
        <v>41</v>
      </c>
      <c r="O70">
        <f t="shared" si="10"/>
        <v>39</v>
      </c>
      <c r="Q70">
        <f t="shared" si="8"/>
        <v>0.51249999999999996</v>
      </c>
    </row>
    <row r="71" spans="1:18">
      <c r="A71">
        <v>3</v>
      </c>
      <c r="B71" s="1">
        <v>38972</v>
      </c>
      <c r="C71" s="3">
        <v>2000</v>
      </c>
      <c r="D71" s="2">
        <v>0.76180555555555562</v>
      </c>
      <c r="E71" t="s">
        <v>36</v>
      </c>
      <c r="F71">
        <v>5</v>
      </c>
      <c r="G71">
        <v>6</v>
      </c>
      <c r="H71">
        <v>4</v>
      </c>
      <c r="I71">
        <v>6</v>
      </c>
      <c r="J71">
        <v>18</v>
      </c>
      <c r="K71">
        <v>31</v>
      </c>
      <c r="L71">
        <v>26</v>
      </c>
      <c r="M71">
        <v>17</v>
      </c>
      <c r="N71">
        <f t="shared" si="9"/>
        <v>113</v>
      </c>
      <c r="O71">
        <f t="shared" si="10"/>
        <v>92</v>
      </c>
      <c r="Q71">
        <f t="shared" si="8"/>
        <v>0.551219512195122</v>
      </c>
    </row>
    <row r="72" spans="1:18">
      <c r="A72">
        <v>3</v>
      </c>
      <c r="B72" s="1">
        <v>38972</v>
      </c>
      <c r="C72" s="3">
        <v>2000</v>
      </c>
      <c r="D72" s="2">
        <v>0.7680555555555556</v>
      </c>
      <c r="E72" t="s">
        <v>37</v>
      </c>
      <c r="F72">
        <v>1</v>
      </c>
      <c r="G72">
        <v>1</v>
      </c>
      <c r="H72">
        <v>1</v>
      </c>
      <c r="I72">
        <v>3</v>
      </c>
      <c r="J72">
        <v>9</v>
      </c>
      <c r="K72">
        <v>3</v>
      </c>
      <c r="L72">
        <v>10</v>
      </c>
      <c r="M72">
        <v>4</v>
      </c>
      <c r="N72">
        <f t="shared" si="9"/>
        <v>32</v>
      </c>
      <c r="O72">
        <f t="shared" si="10"/>
        <v>26</v>
      </c>
      <c r="Q72">
        <f t="shared" si="8"/>
        <v>0.55172413793103448</v>
      </c>
    </row>
    <row r="73" spans="1:18">
      <c r="A73">
        <v>3</v>
      </c>
      <c r="B73" s="1">
        <v>38972</v>
      </c>
      <c r="C73" s="3">
        <v>2000</v>
      </c>
      <c r="D73" s="2">
        <v>0.77500000000000002</v>
      </c>
      <c r="E73" t="s">
        <v>38</v>
      </c>
      <c r="F73">
        <v>2</v>
      </c>
      <c r="G73">
        <v>3</v>
      </c>
      <c r="H73">
        <v>15</v>
      </c>
      <c r="I73">
        <v>9</v>
      </c>
      <c r="J73">
        <v>19</v>
      </c>
      <c r="K73">
        <v>27</v>
      </c>
      <c r="L73">
        <v>70</v>
      </c>
      <c r="M73">
        <v>39</v>
      </c>
      <c r="N73">
        <f t="shared" si="9"/>
        <v>184</v>
      </c>
      <c r="O73">
        <f t="shared" si="10"/>
        <v>155</v>
      </c>
      <c r="Q73">
        <f t="shared" si="8"/>
        <v>0.54277286135693215</v>
      </c>
      <c r="R73">
        <f>AVERAGE(Q68:Q73)</f>
        <v>0.53520780241889854</v>
      </c>
    </row>
    <row r="74" spans="1:18">
      <c r="N74">
        <f t="shared" ref="N74:N130" si="11">SUM(F74:I74)</f>
        <v>0</v>
      </c>
      <c r="O74">
        <f t="shared" si="10"/>
        <v>0</v>
      </c>
    </row>
    <row r="75" spans="1:18">
      <c r="N75">
        <f t="shared" si="11"/>
        <v>0</v>
      </c>
      <c r="O75">
        <f t="shared" si="10"/>
        <v>0</v>
      </c>
    </row>
    <row r="76" spans="1:18">
      <c r="N76">
        <f t="shared" si="11"/>
        <v>0</v>
      </c>
      <c r="O76">
        <f t="shared" si="10"/>
        <v>0</v>
      </c>
    </row>
    <row r="77" spans="1:18">
      <c r="N77">
        <f t="shared" si="11"/>
        <v>0</v>
      </c>
      <c r="O77">
        <f t="shared" si="10"/>
        <v>0</v>
      </c>
    </row>
    <row r="78" spans="1:18">
      <c r="N78">
        <f t="shared" si="11"/>
        <v>0</v>
      </c>
      <c r="O78">
        <f t="shared" si="10"/>
        <v>0</v>
      </c>
    </row>
    <row r="79" spans="1:18">
      <c r="N79">
        <f t="shared" si="11"/>
        <v>0</v>
      </c>
      <c r="O79">
        <f t="shared" si="10"/>
        <v>0</v>
      </c>
    </row>
    <row r="80" spans="1:18">
      <c r="N80">
        <f t="shared" si="11"/>
        <v>0</v>
      </c>
      <c r="O80">
        <f t="shared" si="10"/>
        <v>0</v>
      </c>
    </row>
    <row r="81" spans="14:15">
      <c r="N81">
        <f t="shared" si="11"/>
        <v>0</v>
      </c>
      <c r="O81">
        <f t="shared" si="10"/>
        <v>0</v>
      </c>
    </row>
    <row r="82" spans="14:15">
      <c r="N82">
        <f t="shared" si="11"/>
        <v>0</v>
      </c>
      <c r="O82">
        <f t="shared" si="10"/>
        <v>0</v>
      </c>
    </row>
    <row r="83" spans="14:15">
      <c r="N83">
        <f t="shared" si="11"/>
        <v>0</v>
      </c>
      <c r="O83">
        <f t="shared" si="10"/>
        <v>0</v>
      </c>
    </row>
    <row r="84" spans="14:15">
      <c r="N84">
        <f t="shared" si="11"/>
        <v>0</v>
      </c>
      <c r="O84">
        <f t="shared" si="10"/>
        <v>0</v>
      </c>
    </row>
    <row r="85" spans="14:15">
      <c r="N85">
        <f t="shared" si="11"/>
        <v>0</v>
      </c>
      <c r="O85">
        <f t="shared" si="10"/>
        <v>0</v>
      </c>
    </row>
    <row r="86" spans="14:15">
      <c r="N86">
        <f t="shared" si="11"/>
        <v>0</v>
      </c>
      <c r="O86">
        <f t="shared" si="10"/>
        <v>0</v>
      </c>
    </row>
    <row r="87" spans="14:15">
      <c r="N87">
        <f t="shared" si="11"/>
        <v>0</v>
      </c>
      <c r="O87">
        <f t="shared" si="10"/>
        <v>0</v>
      </c>
    </row>
    <row r="88" spans="14:15">
      <c r="N88">
        <f t="shared" si="11"/>
        <v>0</v>
      </c>
      <c r="O88">
        <f t="shared" si="10"/>
        <v>0</v>
      </c>
    </row>
    <row r="89" spans="14:15">
      <c r="N89">
        <f t="shared" si="11"/>
        <v>0</v>
      </c>
      <c r="O89">
        <f t="shared" si="10"/>
        <v>0</v>
      </c>
    </row>
    <row r="90" spans="14:15">
      <c r="N90">
        <f t="shared" si="11"/>
        <v>0</v>
      </c>
      <c r="O90">
        <f t="shared" si="10"/>
        <v>0</v>
      </c>
    </row>
    <row r="91" spans="14:15">
      <c r="N91">
        <f t="shared" si="11"/>
        <v>0</v>
      </c>
      <c r="O91">
        <f t="shared" si="10"/>
        <v>0</v>
      </c>
    </row>
    <row r="92" spans="14:15">
      <c r="N92">
        <f t="shared" si="11"/>
        <v>0</v>
      </c>
      <c r="O92">
        <f t="shared" si="10"/>
        <v>0</v>
      </c>
    </row>
    <row r="93" spans="14:15">
      <c r="N93">
        <f t="shared" si="11"/>
        <v>0</v>
      </c>
      <c r="O93">
        <f t="shared" si="10"/>
        <v>0</v>
      </c>
    </row>
    <row r="94" spans="14:15">
      <c r="N94">
        <f t="shared" si="11"/>
        <v>0</v>
      </c>
      <c r="O94">
        <f t="shared" si="10"/>
        <v>0</v>
      </c>
    </row>
    <row r="95" spans="14:15">
      <c r="N95">
        <f t="shared" si="11"/>
        <v>0</v>
      </c>
      <c r="O95">
        <f t="shared" si="10"/>
        <v>0</v>
      </c>
    </row>
    <row r="96" spans="14:15">
      <c r="N96">
        <f t="shared" si="11"/>
        <v>0</v>
      </c>
      <c r="O96">
        <f t="shared" si="10"/>
        <v>0</v>
      </c>
    </row>
    <row r="97" spans="14:15">
      <c r="N97">
        <f t="shared" si="11"/>
        <v>0</v>
      </c>
      <c r="O97">
        <f t="shared" si="10"/>
        <v>0</v>
      </c>
    </row>
    <row r="98" spans="14:15">
      <c r="N98">
        <f t="shared" si="11"/>
        <v>0</v>
      </c>
      <c r="O98">
        <f t="shared" si="10"/>
        <v>0</v>
      </c>
    </row>
    <row r="99" spans="14:15">
      <c r="N99">
        <f t="shared" si="11"/>
        <v>0</v>
      </c>
      <c r="O99">
        <f t="shared" si="10"/>
        <v>0</v>
      </c>
    </row>
    <row r="100" spans="14:15">
      <c r="N100">
        <f t="shared" si="11"/>
        <v>0</v>
      </c>
      <c r="O100">
        <f t="shared" si="10"/>
        <v>0</v>
      </c>
    </row>
    <row r="101" spans="14:15">
      <c r="N101">
        <f t="shared" si="11"/>
        <v>0</v>
      </c>
      <c r="O101">
        <f t="shared" si="10"/>
        <v>0</v>
      </c>
    </row>
    <row r="102" spans="14:15">
      <c r="N102">
        <f t="shared" si="11"/>
        <v>0</v>
      </c>
      <c r="O102">
        <f t="shared" si="10"/>
        <v>0</v>
      </c>
    </row>
    <row r="103" spans="14:15">
      <c r="N103">
        <f t="shared" si="11"/>
        <v>0</v>
      </c>
      <c r="O103">
        <f t="shared" si="10"/>
        <v>0</v>
      </c>
    </row>
    <row r="104" spans="14:15">
      <c r="N104">
        <f t="shared" si="11"/>
        <v>0</v>
      </c>
      <c r="O104">
        <f t="shared" si="10"/>
        <v>0</v>
      </c>
    </row>
    <row r="105" spans="14:15">
      <c r="N105">
        <f t="shared" si="11"/>
        <v>0</v>
      </c>
      <c r="O105">
        <f t="shared" si="10"/>
        <v>0</v>
      </c>
    </row>
    <row r="106" spans="14:15">
      <c r="N106">
        <f t="shared" si="11"/>
        <v>0</v>
      </c>
      <c r="O106">
        <f t="shared" si="10"/>
        <v>0</v>
      </c>
    </row>
    <row r="107" spans="14:15">
      <c r="N107">
        <f t="shared" si="11"/>
        <v>0</v>
      </c>
      <c r="O107">
        <f t="shared" si="10"/>
        <v>0</v>
      </c>
    </row>
    <row r="108" spans="14:15">
      <c r="N108">
        <f t="shared" si="11"/>
        <v>0</v>
      </c>
      <c r="O108">
        <f t="shared" si="10"/>
        <v>0</v>
      </c>
    </row>
    <row r="109" spans="14:15">
      <c r="N109">
        <f t="shared" si="11"/>
        <v>0</v>
      </c>
      <c r="O109">
        <f t="shared" si="10"/>
        <v>0</v>
      </c>
    </row>
    <row r="110" spans="14:15">
      <c r="N110">
        <f t="shared" si="11"/>
        <v>0</v>
      </c>
      <c r="O110">
        <f t="shared" si="10"/>
        <v>0</v>
      </c>
    </row>
    <row r="111" spans="14:15">
      <c r="N111">
        <f t="shared" si="11"/>
        <v>0</v>
      </c>
      <c r="O111">
        <f t="shared" si="10"/>
        <v>0</v>
      </c>
    </row>
    <row r="112" spans="14:15">
      <c r="N112">
        <f t="shared" si="11"/>
        <v>0</v>
      </c>
      <c r="O112">
        <f t="shared" si="10"/>
        <v>0</v>
      </c>
    </row>
    <row r="113" spans="14:15">
      <c r="N113">
        <f t="shared" si="11"/>
        <v>0</v>
      </c>
      <c r="O113">
        <f t="shared" si="10"/>
        <v>0</v>
      </c>
    </row>
    <row r="114" spans="14:15">
      <c r="N114">
        <f t="shared" si="11"/>
        <v>0</v>
      </c>
      <c r="O114">
        <f t="shared" si="10"/>
        <v>0</v>
      </c>
    </row>
    <row r="115" spans="14:15">
      <c r="N115">
        <f t="shared" si="11"/>
        <v>0</v>
      </c>
      <c r="O115">
        <f t="shared" si="10"/>
        <v>0</v>
      </c>
    </row>
    <row r="116" spans="14:15">
      <c r="N116">
        <f t="shared" si="11"/>
        <v>0</v>
      </c>
      <c r="O116">
        <f t="shared" si="10"/>
        <v>0</v>
      </c>
    </row>
    <row r="117" spans="14:15">
      <c r="N117">
        <f t="shared" si="11"/>
        <v>0</v>
      </c>
      <c r="O117">
        <f t="shared" si="10"/>
        <v>0</v>
      </c>
    </row>
    <row r="118" spans="14:15">
      <c r="N118">
        <f t="shared" si="11"/>
        <v>0</v>
      </c>
      <c r="O118">
        <f t="shared" si="10"/>
        <v>0</v>
      </c>
    </row>
    <row r="119" spans="14:15">
      <c r="N119">
        <f t="shared" si="11"/>
        <v>0</v>
      </c>
      <c r="O119">
        <f t="shared" si="10"/>
        <v>0</v>
      </c>
    </row>
    <row r="120" spans="14:15">
      <c r="N120">
        <f t="shared" si="11"/>
        <v>0</v>
      </c>
      <c r="O120">
        <f t="shared" si="10"/>
        <v>0</v>
      </c>
    </row>
    <row r="121" spans="14:15">
      <c r="N121">
        <f t="shared" si="11"/>
        <v>0</v>
      </c>
      <c r="O121">
        <f t="shared" si="10"/>
        <v>0</v>
      </c>
    </row>
    <row r="122" spans="14:15">
      <c r="N122">
        <f t="shared" si="11"/>
        <v>0</v>
      </c>
      <c r="O122">
        <f t="shared" si="10"/>
        <v>0</v>
      </c>
    </row>
    <row r="123" spans="14:15">
      <c r="N123">
        <f t="shared" si="11"/>
        <v>0</v>
      </c>
      <c r="O123">
        <f t="shared" si="10"/>
        <v>0</v>
      </c>
    </row>
    <row r="124" spans="14:15">
      <c r="N124">
        <f t="shared" si="11"/>
        <v>0</v>
      </c>
      <c r="O124">
        <f t="shared" si="10"/>
        <v>0</v>
      </c>
    </row>
    <row r="125" spans="14:15">
      <c r="N125">
        <f t="shared" si="11"/>
        <v>0</v>
      </c>
      <c r="O125">
        <f t="shared" si="10"/>
        <v>0</v>
      </c>
    </row>
    <row r="126" spans="14:15">
      <c r="N126">
        <f t="shared" si="11"/>
        <v>0</v>
      </c>
      <c r="O126">
        <f t="shared" si="10"/>
        <v>0</v>
      </c>
    </row>
    <row r="127" spans="14:15">
      <c r="N127">
        <f t="shared" si="11"/>
        <v>0</v>
      </c>
      <c r="O127">
        <f t="shared" si="10"/>
        <v>0</v>
      </c>
    </row>
    <row r="128" spans="14:15">
      <c r="N128">
        <f t="shared" si="11"/>
        <v>0</v>
      </c>
      <c r="O128">
        <f t="shared" si="10"/>
        <v>0</v>
      </c>
    </row>
    <row r="129" spans="14:15">
      <c r="N129">
        <f t="shared" si="11"/>
        <v>0</v>
      </c>
      <c r="O129">
        <f t="shared" si="10"/>
        <v>0</v>
      </c>
    </row>
    <row r="130" spans="14:15">
      <c r="N130">
        <f t="shared" si="11"/>
        <v>0</v>
      </c>
      <c r="O130">
        <f t="shared" si="10"/>
        <v>0</v>
      </c>
    </row>
    <row r="131" spans="14:15">
      <c r="N131">
        <f t="shared" ref="N131:N194" si="12">SUM(F131:I131)</f>
        <v>0</v>
      </c>
      <c r="O131">
        <f t="shared" ref="O131:O194" si="13">SUM(J131:M131)</f>
        <v>0</v>
      </c>
    </row>
    <row r="132" spans="14:15">
      <c r="N132">
        <f t="shared" si="12"/>
        <v>0</v>
      </c>
      <c r="O132">
        <f t="shared" si="13"/>
        <v>0</v>
      </c>
    </row>
    <row r="133" spans="14:15">
      <c r="N133">
        <f t="shared" si="12"/>
        <v>0</v>
      </c>
      <c r="O133">
        <f t="shared" si="13"/>
        <v>0</v>
      </c>
    </row>
    <row r="134" spans="14:15">
      <c r="N134">
        <f t="shared" si="12"/>
        <v>0</v>
      </c>
      <c r="O134">
        <f t="shared" si="13"/>
        <v>0</v>
      </c>
    </row>
    <row r="135" spans="14:15">
      <c r="N135">
        <f t="shared" si="12"/>
        <v>0</v>
      </c>
      <c r="O135">
        <f t="shared" si="13"/>
        <v>0</v>
      </c>
    </row>
    <row r="136" spans="14:15">
      <c r="N136">
        <f t="shared" si="12"/>
        <v>0</v>
      </c>
      <c r="O136">
        <f t="shared" si="13"/>
        <v>0</v>
      </c>
    </row>
    <row r="137" spans="14:15">
      <c r="N137">
        <f t="shared" si="12"/>
        <v>0</v>
      </c>
      <c r="O137">
        <f t="shared" si="13"/>
        <v>0</v>
      </c>
    </row>
    <row r="138" spans="14:15">
      <c r="N138">
        <f t="shared" si="12"/>
        <v>0</v>
      </c>
      <c r="O138">
        <f t="shared" si="13"/>
        <v>0</v>
      </c>
    </row>
    <row r="139" spans="14:15">
      <c r="N139">
        <f t="shared" si="12"/>
        <v>0</v>
      </c>
      <c r="O139">
        <f t="shared" si="13"/>
        <v>0</v>
      </c>
    </row>
    <row r="140" spans="14:15">
      <c r="N140">
        <f t="shared" si="12"/>
        <v>0</v>
      </c>
      <c r="O140">
        <f t="shared" si="13"/>
        <v>0</v>
      </c>
    </row>
    <row r="141" spans="14:15">
      <c r="N141">
        <f t="shared" si="12"/>
        <v>0</v>
      </c>
      <c r="O141">
        <f t="shared" si="13"/>
        <v>0</v>
      </c>
    </row>
    <row r="142" spans="14:15">
      <c r="N142">
        <f t="shared" si="12"/>
        <v>0</v>
      </c>
      <c r="O142">
        <f t="shared" si="13"/>
        <v>0</v>
      </c>
    </row>
    <row r="143" spans="14:15">
      <c r="N143">
        <f t="shared" si="12"/>
        <v>0</v>
      </c>
      <c r="O143">
        <f t="shared" si="13"/>
        <v>0</v>
      </c>
    </row>
    <row r="144" spans="14:15">
      <c r="N144">
        <f t="shared" si="12"/>
        <v>0</v>
      </c>
      <c r="O144">
        <f t="shared" si="13"/>
        <v>0</v>
      </c>
    </row>
    <row r="145" spans="14:15">
      <c r="N145">
        <f t="shared" si="12"/>
        <v>0</v>
      </c>
      <c r="O145">
        <f t="shared" si="13"/>
        <v>0</v>
      </c>
    </row>
    <row r="146" spans="14:15">
      <c r="N146">
        <f t="shared" si="12"/>
        <v>0</v>
      </c>
      <c r="O146">
        <f t="shared" si="13"/>
        <v>0</v>
      </c>
    </row>
    <row r="147" spans="14:15">
      <c r="N147">
        <f t="shared" si="12"/>
        <v>0</v>
      </c>
      <c r="O147">
        <f t="shared" si="13"/>
        <v>0</v>
      </c>
    </row>
    <row r="148" spans="14:15">
      <c r="N148">
        <f t="shared" si="12"/>
        <v>0</v>
      </c>
      <c r="O148">
        <f t="shared" si="13"/>
        <v>0</v>
      </c>
    </row>
    <row r="149" spans="14:15">
      <c r="N149">
        <f t="shared" si="12"/>
        <v>0</v>
      </c>
      <c r="O149">
        <f t="shared" si="13"/>
        <v>0</v>
      </c>
    </row>
    <row r="150" spans="14:15">
      <c r="N150">
        <f t="shared" si="12"/>
        <v>0</v>
      </c>
      <c r="O150">
        <f t="shared" si="13"/>
        <v>0</v>
      </c>
    </row>
    <row r="151" spans="14:15">
      <c r="N151">
        <f t="shared" si="12"/>
        <v>0</v>
      </c>
      <c r="O151">
        <f t="shared" si="13"/>
        <v>0</v>
      </c>
    </row>
    <row r="152" spans="14:15">
      <c r="N152">
        <f t="shared" si="12"/>
        <v>0</v>
      </c>
      <c r="O152">
        <f t="shared" si="13"/>
        <v>0</v>
      </c>
    </row>
    <row r="153" spans="14:15">
      <c r="N153">
        <f t="shared" si="12"/>
        <v>0</v>
      </c>
      <c r="O153">
        <f t="shared" si="13"/>
        <v>0</v>
      </c>
    </row>
    <row r="154" spans="14:15">
      <c r="N154">
        <f t="shared" si="12"/>
        <v>0</v>
      </c>
      <c r="O154">
        <f t="shared" si="13"/>
        <v>0</v>
      </c>
    </row>
    <row r="155" spans="14:15">
      <c r="N155">
        <f t="shared" si="12"/>
        <v>0</v>
      </c>
      <c r="O155">
        <f t="shared" si="13"/>
        <v>0</v>
      </c>
    </row>
    <row r="156" spans="14:15">
      <c r="N156">
        <f t="shared" si="12"/>
        <v>0</v>
      </c>
      <c r="O156">
        <f t="shared" si="13"/>
        <v>0</v>
      </c>
    </row>
    <row r="157" spans="14:15">
      <c r="N157">
        <f t="shared" si="12"/>
        <v>0</v>
      </c>
      <c r="O157">
        <f t="shared" si="13"/>
        <v>0</v>
      </c>
    </row>
    <row r="158" spans="14:15">
      <c r="N158">
        <f t="shared" si="12"/>
        <v>0</v>
      </c>
      <c r="O158">
        <f t="shared" si="13"/>
        <v>0</v>
      </c>
    </row>
    <row r="159" spans="14:15">
      <c r="N159">
        <f t="shared" si="12"/>
        <v>0</v>
      </c>
      <c r="O159">
        <f t="shared" si="13"/>
        <v>0</v>
      </c>
    </row>
    <row r="160" spans="14:15">
      <c r="N160">
        <f t="shared" si="12"/>
        <v>0</v>
      </c>
      <c r="O160">
        <f t="shared" si="13"/>
        <v>0</v>
      </c>
    </row>
    <row r="161" spans="14:15">
      <c r="N161">
        <f t="shared" si="12"/>
        <v>0</v>
      </c>
      <c r="O161">
        <f t="shared" si="13"/>
        <v>0</v>
      </c>
    </row>
    <row r="162" spans="14:15">
      <c r="N162">
        <f t="shared" si="12"/>
        <v>0</v>
      </c>
      <c r="O162">
        <f t="shared" si="13"/>
        <v>0</v>
      </c>
    </row>
    <row r="163" spans="14:15">
      <c r="N163">
        <f t="shared" si="12"/>
        <v>0</v>
      </c>
      <c r="O163">
        <f t="shared" si="13"/>
        <v>0</v>
      </c>
    </row>
    <row r="164" spans="14:15">
      <c r="N164">
        <f t="shared" si="12"/>
        <v>0</v>
      </c>
      <c r="O164">
        <f t="shared" si="13"/>
        <v>0</v>
      </c>
    </row>
    <row r="165" spans="14:15">
      <c r="N165">
        <f t="shared" si="12"/>
        <v>0</v>
      </c>
      <c r="O165">
        <f t="shared" si="13"/>
        <v>0</v>
      </c>
    </row>
    <row r="166" spans="14:15">
      <c r="N166">
        <f t="shared" si="12"/>
        <v>0</v>
      </c>
      <c r="O166">
        <f t="shared" si="13"/>
        <v>0</v>
      </c>
    </row>
    <row r="167" spans="14:15">
      <c r="N167">
        <f t="shared" si="12"/>
        <v>0</v>
      </c>
      <c r="O167">
        <f t="shared" si="13"/>
        <v>0</v>
      </c>
    </row>
    <row r="168" spans="14:15">
      <c r="N168">
        <f t="shared" si="12"/>
        <v>0</v>
      </c>
      <c r="O168">
        <f t="shared" si="13"/>
        <v>0</v>
      </c>
    </row>
    <row r="169" spans="14:15">
      <c r="N169">
        <f t="shared" si="12"/>
        <v>0</v>
      </c>
      <c r="O169">
        <f t="shared" si="13"/>
        <v>0</v>
      </c>
    </row>
    <row r="170" spans="14:15">
      <c r="N170">
        <f t="shared" si="12"/>
        <v>0</v>
      </c>
      <c r="O170">
        <f t="shared" si="13"/>
        <v>0</v>
      </c>
    </row>
    <row r="171" spans="14:15">
      <c r="N171">
        <f t="shared" si="12"/>
        <v>0</v>
      </c>
      <c r="O171">
        <f t="shared" si="13"/>
        <v>0</v>
      </c>
    </row>
    <row r="172" spans="14:15">
      <c r="N172">
        <f t="shared" si="12"/>
        <v>0</v>
      </c>
      <c r="O172">
        <f t="shared" si="13"/>
        <v>0</v>
      </c>
    </row>
    <row r="173" spans="14:15">
      <c r="N173">
        <f t="shared" si="12"/>
        <v>0</v>
      </c>
      <c r="O173">
        <f t="shared" si="13"/>
        <v>0</v>
      </c>
    </row>
    <row r="174" spans="14:15">
      <c r="N174">
        <f t="shared" si="12"/>
        <v>0</v>
      </c>
      <c r="O174">
        <f t="shared" si="13"/>
        <v>0</v>
      </c>
    </row>
    <row r="175" spans="14:15">
      <c r="N175">
        <f t="shared" si="12"/>
        <v>0</v>
      </c>
      <c r="O175">
        <f t="shared" si="13"/>
        <v>0</v>
      </c>
    </row>
    <row r="176" spans="14:15">
      <c r="N176">
        <f t="shared" si="12"/>
        <v>0</v>
      </c>
      <c r="O176">
        <f t="shared" si="13"/>
        <v>0</v>
      </c>
    </row>
    <row r="177" spans="14:15">
      <c r="N177">
        <f t="shared" si="12"/>
        <v>0</v>
      </c>
      <c r="O177">
        <f t="shared" si="13"/>
        <v>0</v>
      </c>
    </row>
    <row r="178" spans="14:15">
      <c r="N178">
        <f t="shared" si="12"/>
        <v>0</v>
      </c>
      <c r="O178">
        <f t="shared" si="13"/>
        <v>0</v>
      </c>
    </row>
    <row r="179" spans="14:15">
      <c r="N179">
        <f t="shared" si="12"/>
        <v>0</v>
      </c>
      <c r="O179">
        <f t="shared" si="13"/>
        <v>0</v>
      </c>
    </row>
    <row r="180" spans="14:15">
      <c r="N180">
        <f t="shared" si="12"/>
        <v>0</v>
      </c>
      <c r="O180">
        <f t="shared" si="13"/>
        <v>0</v>
      </c>
    </row>
    <row r="181" spans="14:15">
      <c r="N181">
        <f t="shared" si="12"/>
        <v>0</v>
      </c>
      <c r="O181">
        <f t="shared" si="13"/>
        <v>0</v>
      </c>
    </row>
    <row r="182" spans="14:15">
      <c r="N182">
        <f t="shared" si="12"/>
        <v>0</v>
      </c>
      <c r="O182">
        <f t="shared" si="13"/>
        <v>0</v>
      </c>
    </row>
    <row r="183" spans="14:15">
      <c r="N183">
        <f t="shared" si="12"/>
        <v>0</v>
      </c>
      <c r="O183">
        <f t="shared" si="13"/>
        <v>0</v>
      </c>
    </row>
    <row r="184" spans="14:15">
      <c r="N184">
        <f t="shared" si="12"/>
        <v>0</v>
      </c>
      <c r="O184">
        <f t="shared" si="13"/>
        <v>0</v>
      </c>
    </row>
    <row r="185" spans="14:15">
      <c r="N185">
        <f t="shared" si="12"/>
        <v>0</v>
      </c>
      <c r="O185">
        <f t="shared" si="13"/>
        <v>0</v>
      </c>
    </row>
    <row r="186" spans="14:15">
      <c r="N186">
        <f t="shared" si="12"/>
        <v>0</v>
      </c>
      <c r="O186">
        <f t="shared" si="13"/>
        <v>0</v>
      </c>
    </row>
    <row r="187" spans="14:15">
      <c r="N187">
        <f t="shared" si="12"/>
        <v>0</v>
      </c>
      <c r="O187">
        <f t="shared" si="13"/>
        <v>0</v>
      </c>
    </row>
    <row r="188" spans="14:15">
      <c r="N188">
        <f t="shared" si="12"/>
        <v>0</v>
      </c>
      <c r="O188">
        <f t="shared" si="13"/>
        <v>0</v>
      </c>
    </row>
    <row r="189" spans="14:15">
      <c r="N189">
        <f t="shared" si="12"/>
        <v>0</v>
      </c>
      <c r="O189">
        <f t="shared" si="13"/>
        <v>0</v>
      </c>
    </row>
    <row r="190" spans="14:15">
      <c r="N190">
        <f t="shared" si="12"/>
        <v>0</v>
      </c>
      <c r="O190">
        <f t="shared" si="13"/>
        <v>0</v>
      </c>
    </row>
    <row r="191" spans="14:15">
      <c r="N191">
        <f t="shared" si="12"/>
        <v>0</v>
      </c>
      <c r="O191">
        <f t="shared" si="13"/>
        <v>0</v>
      </c>
    </row>
    <row r="192" spans="14:15">
      <c r="N192">
        <f t="shared" si="12"/>
        <v>0</v>
      </c>
      <c r="O192">
        <f t="shared" si="13"/>
        <v>0</v>
      </c>
    </row>
    <row r="193" spans="14:15">
      <c r="N193">
        <f t="shared" si="12"/>
        <v>0</v>
      </c>
      <c r="O193">
        <f t="shared" si="13"/>
        <v>0</v>
      </c>
    </row>
    <row r="194" spans="14:15">
      <c r="N194">
        <f t="shared" si="12"/>
        <v>0</v>
      </c>
      <c r="O194">
        <f t="shared" si="13"/>
        <v>0</v>
      </c>
    </row>
    <row r="195" spans="14:15">
      <c r="N195">
        <f t="shared" ref="N195:N196" si="14">SUM(F195:I195)</f>
        <v>0</v>
      </c>
      <c r="O195">
        <f t="shared" ref="O195:O196" si="15">SUM(J195:M195)</f>
        <v>0</v>
      </c>
    </row>
    <row r="196" spans="14:15">
      <c r="N196">
        <f t="shared" si="14"/>
        <v>0</v>
      </c>
      <c r="O196">
        <f t="shared" si="15"/>
        <v>0</v>
      </c>
    </row>
  </sheetData>
  <sheetCalcPr fullCalcOnLoad="1"/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25"/>
  <sheetViews>
    <sheetView view="pageLayout" workbookViewId="0">
      <selection activeCell="G6" sqref="G6"/>
    </sheetView>
  </sheetViews>
  <sheetFormatPr baseColWidth="10" defaultRowHeight="13"/>
  <sheetData>
    <row r="1" spans="1:7">
      <c r="A1" t="s">
        <v>39</v>
      </c>
      <c r="B1" t="s">
        <v>17</v>
      </c>
      <c r="C1" t="s">
        <v>16</v>
      </c>
      <c r="D1" t="s">
        <v>44</v>
      </c>
      <c r="G1" t="s">
        <v>62</v>
      </c>
    </row>
    <row r="2" spans="1:7">
      <c r="A2">
        <v>280</v>
      </c>
      <c r="B2" t="s">
        <v>45</v>
      </c>
      <c r="C2" s="2">
        <v>0.45555555555555555</v>
      </c>
      <c r="G2" t="s">
        <v>63</v>
      </c>
    </row>
    <row r="3" spans="1:7">
      <c r="A3">
        <v>280</v>
      </c>
      <c r="B3" t="s">
        <v>46</v>
      </c>
      <c r="C3" s="2">
        <v>0.46249999999999997</v>
      </c>
    </row>
    <row r="4" spans="1:7">
      <c r="A4">
        <v>280</v>
      </c>
      <c r="B4" t="s">
        <v>47</v>
      </c>
      <c r="C4" s="2">
        <v>0.47083333333333338</v>
      </c>
      <c r="G4" t="s">
        <v>64</v>
      </c>
    </row>
    <row r="5" spans="1:7">
      <c r="A5">
        <v>280</v>
      </c>
      <c r="B5" t="s">
        <v>36</v>
      </c>
      <c r="C5" s="2">
        <v>0.4777777777777778</v>
      </c>
      <c r="G5" t="s">
        <v>65</v>
      </c>
    </row>
    <row r="6" spans="1:7">
      <c r="A6">
        <v>280</v>
      </c>
      <c r="B6" t="s">
        <v>37</v>
      </c>
      <c r="C6" s="2">
        <v>0.48472222222222222</v>
      </c>
    </row>
    <row r="7" spans="1:7">
      <c r="A7">
        <v>280</v>
      </c>
      <c r="B7" t="s">
        <v>48</v>
      </c>
      <c r="C7" s="2">
        <v>0.49305555555555558</v>
      </c>
    </row>
    <row r="8" spans="1:7">
      <c r="A8">
        <v>380</v>
      </c>
      <c r="B8" t="s">
        <v>45</v>
      </c>
      <c r="C8" s="2">
        <v>0.45763888888888887</v>
      </c>
    </row>
    <row r="9" spans="1:7">
      <c r="A9">
        <v>380</v>
      </c>
      <c r="B9" t="s">
        <v>46</v>
      </c>
      <c r="C9" s="2">
        <v>0.46249999999999997</v>
      </c>
    </row>
    <row r="10" spans="1:7">
      <c r="A10">
        <v>380</v>
      </c>
      <c r="B10" t="s">
        <v>47</v>
      </c>
      <c r="C10" s="2">
        <v>0.47083333333333338</v>
      </c>
    </row>
    <row r="11" spans="1:7">
      <c r="A11">
        <v>380</v>
      </c>
      <c r="B11" t="s">
        <v>36</v>
      </c>
      <c r="C11" s="2">
        <v>0.4777777777777778</v>
      </c>
    </row>
    <row r="12" spans="1:7">
      <c r="A12">
        <v>380</v>
      </c>
      <c r="B12" t="s">
        <v>37</v>
      </c>
      <c r="C12" s="2">
        <v>0.48472222222222222</v>
      </c>
    </row>
    <row r="13" spans="1:7">
      <c r="A13">
        <v>380</v>
      </c>
      <c r="B13" t="s">
        <v>48</v>
      </c>
      <c r="C13" s="2">
        <v>0.49305555555555558</v>
      </c>
    </row>
    <row r="14" spans="1:7">
      <c r="A14">
        <v>750</v>
      </c>
      <c r="B14" t="s">
        <v>49</v>
      </c>
      <c r="C14" s="2">
        <v>0.45833333333333331</v>
      </c>
    </row>
    <row r="15" spans="1:7">
      <c r="A15">
        <v>750</v>
      </c>
      <c r="B15" t="s">
        <v>50</v>
      </c>
      <c r="C15" s="2">
        <v>0.46249999999999997</v>
      </c>
    </row>
    <row r="16" spans="1:7">
      <c r="A16">
        <v>750</v>
      </c>
      <c r="B16" t="s">
        <v>35</v>
      </c>
      <c r="C16" s="2">
        <v>0.47083333333333338</v>
      </c>
    </row>
    <row r="17" spans="1:3">
      <c r="A17">
        <v>750</v>
      </c>
      <c r="B17" t="s">
        <v>36</v>
      </c>
      <c r="C17" s="2">
        <v>0.4777777777777778</v>
      </c>
    </row>
    <row r="18" spans="1:3">
      <c r="A18">
        <v>750</v>
      </c>
      <c r="B18" t="s">
        <v>37</v>
      </c>
      <c r="C18" s="2">
        <v>0.48472222222222222</v>
      </c>
    </row>
    <row r="19" spans="1:3">
      <c r="A19">
        <v>750</v>
      </c>
      <c r="B19" t="s">
        <v>48</v>
      </c>
      <c r="C19" s="2">
        <v>0.49305555555555558</v>
      </c>
    </row>
    <row r="20" spans="1:3">
      <c r="A20">
        <v>2000</v>
      </c>
      <c r="B20" t="s">
        <v>51</v>
      </c>
      <c r="C20" s="2">
        <v>0.45694444444444443</v>
      </c>
    </row>
    <row r="21" spans="1:3">
      <c r="A21">
        <v>2000</v>
      </c>
      <c r="B21" t="s">
        <v>50</v>
      </c>
      <c r="C21" s="2">
        <v>0.46249999999999997</v>
      </c>
    </row>
    <row r="22" spans="1:3">
      <c r="A22">
        <v>2000</v>
      </c>
      <c r="B22" t="s">
        <v>35</v>
      </c>
      <c r="C22" s="2">
        <v>0.47083333333333338</v>
      </c>
    </row>
    <row r="23" spans="1:3">
      <c r="A23">
        <v>2000</v>
      </c>
      <c r="B23" t="s">
        <v>36</v>
      </c>
      <c r="C23" s="2">
        <v>0.4777777777777778</v>
      </c>
    </row>
    <row r="24" spans="1:3">
      <c r="A24">
        <v>2000</v>
      </c>
      <c r="B24" t="s">
        <v>37</v>
      </c>
      <c r="C24" s="2">
        <v>0.48472222222222222</v>
      </c>
    </row>
    <row r="25" spans="1:3">
      <c r="A25">
        <v>2000</v>
      </c>
      <c r="B25" t="s">
        <v>48</v>
      </c>
      <c r="C25" s="2">
        <v>0.49305555555555558</v>
      </c>
    </row>
  </sheetData>
  <sheetCalcPr fullCalcOnLoad="1"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J49"/>
  <sheetViews>
    <sheetView tabSelected="1" view="pageLayout" topLeftCell="B1" workbookViewId="0">
      <selection activeCell="B26" sqref="B26:B49"/>
    </sheetView>
  </sheetViews>
  <sheetFormatPr baseColWidth="10" defaultRowHeight="13"/>
  <sheetData>
    <row r="1" spans="1:36">
      <c r="A1" t="s">
        <v>15</v>
      </c>
      <c r="B1" t="s">
        <v>29</v>
      </c>
      <c r="C1" s="3" t="s">
        <v>39</v>
      </c>
      <c r="D1" t="s">
        <v>16</v>
      </c>
      <c r="E1" t="s">
        <v>17</v>
      </c>
      <c r="F1" t="s">
        <v>66</v>
      </c>
      <c r="G1" t="s">
        <v>67</v>
      </c>
      <c r="H1" t="s">
        <v>68</v>
      </c>
      <c r="I1" t="s">
        <v>69</v>
      </c>
      <c r="J1" t="s">
        <v>70</v>
      </c>
      <c r="K1" t="s">
        <v>71</v>
      </c>
      <c r="L1" t="s">
        <v>72</v>
      </c>
      <c r="M1" t="s">
        <v>73</v>
      </c>
      <c r="N1" t="s">
        <v>74</v>
      </c>
      <c r="O1" t="s">
        <v>75</v>
      </c>
      <c r="P1" t="s">
        <v>76</v>
      </c>
      <c r="Q1" t="s">
        <v>77</v>
      </c>
      <c r="R1" t="s">
        <v>78</v>
      </c>
      <c r="S1" t="s">
        <v>79</v>
      </c>
      <c r="T1" t="s">
        <v>80</v>
      </c>
      <c r="U1" t="s">
        <v>81</v>
      </c>
      <c r="V1" t="s">
        <v>82</v>
      </c>
      <c r="W1" t="s">
        <v>83</v>
      </c>
      <c r="X1" t="s">
        <v>84</v>
      </c>
      <c r="Y1" t="s">
        <v>85</v>
      </c>
      <c r="Z1" t="s">
        <v>86</v>
      </c>
      <c r="AA1" t="s">
        <v>3</v>
      </c>
      <c r="AB1" t="s">
        <v>4</v>
      </c>
      <c r="AC1" t="s">
        <v>5</v>
      </c>
      <c r="AD1" t="s">
        <v>8</v>
      </c>
      <c r="AE1" t="s">
        <v>12</v>
      </c>
      <c r="AF1" t="s">
        <v>9</v>
      </c>
      <c r="AG1" t="s">
        <v>13</v>
      </c>
      <c r="AH1" t="s">
        <v>10</v>
      </c>
      <c r="AI1" t="s">
        <v>14</v>
      </c>
      <c r="AJ1" t="s">
        <v>11</v>
      </c>
    </row>
    <row r="2" spans="1:36" s="8" customFormat="1">
      <c r="A2" s="8">
        <v>4</v>
      </c>
      <c r="B2" s="9">
        <v>38973</v>
      </c>
      <c r="C2" s="10">
        <v>280</v>
      </c>
      <c r="D2" s="11">
        <v>0.52013888888888882</v>
      </c>
      <c r="E2" s="8" t="s">
        <v>30</v>
      </c>
      <c r="F2" s="8">
        <v>13</v>
      </c>
      <c r="G2" s="8">
        <v>8</v>
      </c>
      <c r="H2" s="8">
        <v>10</v>
      </c>
      <c r="I2" s="8">
        <v>10</v>
      </c>
      <c r="J2" s="8">
        <v>9</v>
      </c>
      <c r="K2" s="8">
        <v>4</v>
      </c>
      <c r="L2" s="8">
        <v>6</v>
      </c>
      <c r="M2" s="8">
        <v>3</v>
      </c>
      <c r="N2" s="8">
        <v>2</v>
      </c>
      <c r="O2" s="8">
        <v>1</v>
      </c>
      <c r="P2" s="8">
        <v>0</v>
      </c>
      <c r="Q2" s="8">
        <v>0</v>
      </c>
      <c r="R2" s="8">
        <v>5</v>
      </c>
      <c r="S2" s="8">
        <v>3</v>
      </c>
      <c r="T2" s="8">
        <v>4</v>
      </c>
      <c r="U2" s="8">
        <v>6</v>
      </c>
      <c r="V2" s="8">
        <v>5</v>
      </c>
      <c r="W2" s="8">
        <v>3</v>
      </c>
      <c r="X2" s="8">
        <v>1</v>
      </c>
      <c r="Y2" s="8">
        <v>3</v>
      </c>
      <c r="Z2" s="8">
        <v>9</v>
      </c>
      <c r="AA2" s="8">
        <v>1</v>
      </c>
      <c r="AB2" s="8">
        <v>6</v>
      </c>
      <c r="AC2" s="8">
        <v>0</v>
      </c>
      <c r="AD2" s="8">
        <f>SUM(J2:M2)/SUM(F2:I2)</f>
        <v>0.53658536585365857</v>
      </c>
      <c r="AF2" s="8">
        <f>SUM(V2:Y2)/SUM(F2:I2)</f>
        <v>0.29268292682926828</v>
      </c>
      <c r="AH2" s="8">
        <f>SUM(R2:U2)/SUM(F2:I2)</f>
        <v>0.43902439024390244</v>
      </c>
      <c r="AJ2" s="8">
        <f>SUM(N2:Q2)/SUM(F2:I2)</f>
        <v>7.3170731707317069E-2</v>
      </c>
    </row>
    <row r="3" spans="1:36" s="8" customFormat="1">
      <c r="A3" s="8">
        <v>4</v>
      </c>
      <c r="B3" s="9">
        <v>38973</v>
      </c>
      <c r="C3" s="10">
        <v>280</v>
      </c>
      <c r="D3" s="11">
        <v>0.50555555555555554</v>
      </c>
      <c r="E3" s="8" t="s">
        <v>34</v>
      </c>
      <c r="F3" s="8">
        <v>15</v>
      </c>
      <c r="G3" s="8">
        <v>15</v>
      </c>
      <c r="H3" s="8">
        <v>11</v>
      </c>
      <c r="I3" s="8">
        <v>13</v>
      </c>
      <c r="J3" s="8">
        <v>5</v>
      </c>
      <c r="K3" s="8">
        <v>5</v>
      </c>
      <c r="L3" s="8">
        <v>5</v>
      </c>
      <c r="M3" s="8">
        <v>5</v>
      </c>
      <c r="N3" s="8">
        <v>9</v>
      </c>
      <c r="O3" s="8">
        <v>2</v>
      </c>
      <c r="P3" s="8">
        <v>0</v>
      </c>
      <c r="Q3" s="8">
        <v>1</v>
      </c>
      <c r="R3" s="8">
        <v>6</v>
      </c>
      <c r="S3" s="8">
        <v>8</v>
      </c>
      <c r="T3" s="8">
        <v>6</v>
      </c>
      <c r="U3" s="8">
        <v>7</v>
      </c>
      <c r="V3" s="8">
        <v>1</v>
      </c>
      <c r="W3" s="8">
        <v>3</v>
      </c>
      <c r="X3" s="8">
        <v>4</v>
      </c>
      <c r="Y3" s="8">
        <v>3</v>
      </c>
      <c r="Z3" s="8">
        <v>4</v>
      </c>
      <c r="AA3" s="8">
        <v>2</v>
      </c>
      <c r="AB3" s="8">
        <v>1</v>
      </c>
      <c r="AC3" s="8">
        <v>2</v>
      </c>
      <c r="AD3" s="8">
        <f t="shared" ref="AD3:AD49" si="0">SUM(J3:M3)/SUM(F3:I3)</f>
        <v>0.37037037037037035</v>
      </c>
      <c r="AF3" s="8">
        <f t="shared" ref="AF3:AF49" si="1">SUM(V3:Y3)/SUM(F3:I3)</f>
        <v>0.20370370370370369</v>
      </c>
      <c r="AH3" s="8">
        <f t="shared" ref="AH3:AH49" si="2">SUM(R3:U3)/SUM(F3:I3)</f>
        <v>0.5</v>
      </c>
      <c r="AJ3" s="8">
        <f t="shared" ref="AJ3:AJ49" si="3">SUM(N3:Q3)/SUM(F3:I3)</f>
        <v>0.22222222222222221</v>
      </c>
    </row>
    <row r="4" spans="1:36" s="8" customFormat="1">
      <c r="A4" s="8">
        <v>4</v>
      </c>
      <c r="B4" s="9">
        <v>38973</v>
      </c>
      <c r="C4" s="10">
        <v>280</v>
      </c>
      <c r="D4" s="11">
        <v>0.52361111111111114</v>
      </c>
      <c r="E4" s="8" t="s">
        <v>35</v>
      </c>
      <c r="F4" s="8">
        <v>6</v>
      </c>
      <c r="G4" s="8">
        <v>4</v>
      </c>
      <c r="H4" s="8">
        <v>3</v>
      </c>
      <c r="I4" s="8">
        <v>4</v>
      </c>
      <c r="J4" s="8">
        <v>5</v>
      </c>
      <c r="K4" s="8">
        <v>4</v>
      </c>
      <c r="L4" s="8">
        <v>3</v>
      </c>
      <c r="M4" s="8">
        <v>3</v>
      </c>
      <c r="N4" s="8">
        <v>0</v>
      </c>
      <c r="O4" s="8">
        <v>0</v>
      </c>
      <c r="P4" s="8">
        <v>0</v>
      </c>
      <c r="Q4" s="8">
        <v>0</v>
      </c>
      <c r="R4" s="8">
        <v>1</v>
      </c>
      <c r="S4" s="8">
        <v>0</v>
      </c>
      <c r="T4" s="8">
        <v>0</v>
      </c>
      <c r="U4" s="8">
        <v>1</v>
      </c>
      <c r="V4" s="8">
        <v>2</v>
      </c>
      <c r="W4" s="8">
        <v>4</v>
      </c>
      <c r="X4" s="8">
        <v>2</v>
      </c>
      <c r="Y4" s="8">
        <v>2</v>
      </c>
      <c r="Z4" s="8">
        <v>3</v>
      </c>
      <c r="AA4" s="8">
        <v>0</v>
      </c>
      <c r="AB4" s="8">
        <v>1</v>
      </c>
      <c r="AC4" s="8">
        <v>1</v>
      </c>
      <c r="AD4" s="8">
        <f t="shared" si="0"/>
        <v>0.88235294117647056</v>
      </c>
      <c r="AF4" s="8">
        <f t="shared" si="1"/>
        <v>0.58823529411764708</v>
      </c>
      <c r="AH4" s="8">
        <f t="shared" si="2"/>
        <v>0.11764705882352941</v>
      </c>
      <c r="AJ4" s="8">
        <f t="shared" si="3"/>
        <v>0</v>
      </c>
    </row>
    <row r="5" spans="1:36" s="8" customFormat="1">
      <c r="A5" s="8">
        <v>4</v>
      </c>
      <c r="B5" s="9">
        <v>38973</v>
      </c>
      <c r="C5" s="10">
        <v>280</v>
      </c>
      <c r="D5" s="11">
        <v>0.54791666666666672</v>
      </c>
      <c r="E5" s="8" t="s">
        <v>36</v>
      </c>
      <c r="F5" s="8">
        <v>9</v>
      </c>
      <c r="G5" s="8">
        <v>4</v>
      </c>
      <c r="H5" s="8">
        <v>6</v>
      </c>
      <c r="I5" s="8">
        <v>8</v>
      </c>
      <c r="J5" s="8">
        <v>7</v>
      </c>
      <c r="K5" s="8">
        <v>4</v>
      </c>
      <c r="L5" s="8">
        <v>5</v>
      </c>
      <c r="M5" s="8">
        <v>6</v>
      </c>
      <c r="N5" s="8">
        <v>0</v>
      </c>
      <c r="O5" s="8">
        <v>0</v>
      </c>
      <c r="P5" s="8">
        <v>0</v>
      </c>
      <c r="Q5" s="8">
        <v>2</v>
      </c>
      <c r="R5" s="8">
        <v>2</v>
      </c>
      <c r="S5" s="8">
        <v>0</v>
      </c>
      <c r="T5" s="8">
        <v>1</v>
      </c>
      <c r="U5" s="8">
        <v>0</v>
      </c>
      <c r="V5" s="8">
        <v>5</v>
      </c>
      <c r="W5" s="8">
        <v>2</v>
      </c>
      <c r="X5" s="8">
        <v>5</v>
      </c>
      <c r="Y5" s="8">
        <v>2</v>
      </c>
      <c r="Z5" s="8">
        <v>2</v>
      </c>
      <c r="AA5" s="8">
        <v>2</v>
      </c>
      <c r="AB5" s="8">
        <v>0</v>
      </c>
      <c r="AC5" s="8">
        <v>4</v>
      </c>
      <c r="AD5" s="8">
        <f t="shared" si="0"/>
        <v>0.81481481481481477</v>
      </c>
      <c r="AF5" s="8">
        <f t="shared" si="1"/>
        <v>0.51851851851851849</v>
      </c>
      <c r="AH5" s="8">
        <f t="shared" si="2"/>
        <v>0.1111111111111111</v>
      </c>
      <c r="AJ5" s="8">
        <f t="shared" si="3"/>
        <v>7.407407407407407E-2</v>
      </c>
    </row>
    <row r="6" spans="1:36" s="8" customFormat="1">
      <c r="A6" s="8">
        <v>4</v>
      </c>
      <c r="B6" s="9">
        <v>38973</v>
      </c>
      <c r="C6" s="10">
        <v>280</v>
      </c>
      <c r="D6" s="11">
        <v>0.56319444444444444</v>
      </c>
      <c r="E6" s="8" t="s">
        <v>37</v>
      </c>
      <c r="F6" s="8">
        <v>9</v>
      </c>
      <c r="G6" s="8">
        <v>14</v>
      </c>
      <c r="H6" s="8">
        <v>8</v>
      </c>
      <c r="I6" s="8">
        <v>8</v>
      </c>
      <c r="J6" s="8">
        <v>6</v>
      </c>
      <c r="K6" s="8">
        <v>14</v>
      </c>
      <c r="L6" s="8">
        <v>5</v>
      </c>
      <c r="M6" s="8">
        <v>7</v>
      </c>
      <c r="N6" s="8">
        <v>0</v>
      </c>
      <c r="O6" s="8">
        <v>0</v>
      </c>
      <c r="P6" s="8">
        <v>2</v>
      </c>
      <c r="Q6" s="8">
        <v>0</v>
      </c>
      <c r="R6" s="8">
        <v>3</v>
      </c>
      <c r="S6" s="8">
        <v>0</v>
      </c>
      <c r="T6" s="8">
        <v>1</v>
      </c>
      <c r="U6" s="8">
        <v>1</v>
      </c>
      <c r="V6" s="8">
        <v>4</v>
      </c>
      <c r="W6" s="8">
        <v>8</v>
      </c>
      <c r="X6" s="8">
        <v>1</v>
      </c>
      <c r="Y6" s="8">
        <v>4</v>
      </c>
      <c r="Z6" s="8">
        <v>2</v>
      </c>
      <c r="AA6" s="8">
        <v>6</v>
      </c>
      <c r="AB6" s="8">
        <v>4</v>
      </c>
      <c r="AC6" s="8">
        <v>3</v>
      </c>
      <c r="AD6" s="8">
        <f t="shared" si="0"/>
        <v>0.82051282051282048</v>
      </c>
      <c r="AF6" s="8">
        <f t="shared" si="1"/>
        <v>0.4358974358974359</v>
      </c>
      <c r="AH6" s="8">
        <f t="shared" si="2"/>
        <v>0.12820512820512819</v>
      </c>
      <c r="AJ6" s="8">
        <f t="shared" si="3"/>
        <v>5.128205128205128E-2</v>
      </c>
    </row>
    <row r="7" spans="1:36" s="8" customFormat="1">
      <c r="A7" s="8">
        <v>4</v>
      </c>
      <c r="B7" s="9">
        <v>38973</v>
      </c>
      <c r="C7" s="10">
        <v>280</v>
      </c>
      <c r="D7" s="11">
        <v>0.58124999999999993</v>
      </c>
      <c r="E7" s="8" t="s">
        <v>38</v>
      </c>
      <c r="F7" s="8">
        <v>9</v>
      </c>
      <c r="G7" s="8">
        <v>20</v>
      </c>
      <c r="H7" s="8">
        <v>9</v>
      </c>
      <c r="I7" s="8">
        <v>16</v>
      </c>
      <c r="J7" s="8">
        <v>7</v>
      </c>
      <c r="K7" s="8">
        <v>16</v>
      </c>
      <c r="L7" s="8">
        <v>7</v>
      </c>
      <c r="M7" s="8">
        <v>13</v>
      </c>
      <c r="N7" s="8">
        <v>0</v>
      </c>
      <c r="O7" s="8">
        <v>0</v>
      </c>
      <c r="P7" s="8">
        <v>1</v>
      </c>
      <c r="Q7" s="8">
        <v>0</v>
      </c>
      <c r="R7" s="8">
        <v>2</v>
      </c>
      <c r="S7" s="8">
        <v>4</v>
      </c>
      <c r="T7" s="8">
        <v>1</v>
      </c>
      <c r="U7" s="8">
        <v>3</v>
      </c>
      <c r="V7" s="8">
        <v>3</v>
      </c>
      <c r="W7" s="8">
        <v>11</v>
      </c>
      <c r="X7" s="8">
        <v>6</v>
      </c>
      <c r="Y7" s="8">
        <v>11</v>
      </c>
      <c r="Z7" s="8">
        <v>4</v>
      </c>
      <c r="AA7" s="8">
        <v>5</v>
      </c>
      <c r="AB7" s="8">
        <v>1</v>
      </c>
      <c r="AC7" s="8">
        <v>2</v>
      </c>
      <c r="AD7" s="8">
        <f t="shared" si="0"/>
        <v>0.79629629629629628</v>
      </c>
      <c r="AE7" s="8">
        <f>AVERAGE(AD2:AD7)</f>
        <v>0.70348876817073835</v>
      </c>
      <c r="AF7" s="8">
        <f t="shared" si="1"/>
        <v>0.57407407407407407</v>
      </c>
      <c r="AG7" s="8">
        <f>AVERAGE(AF2:AF7)</f>
        <v>0.4355186588567746</v>
      </c>
      <c r="AH7" s="8">
        <f t="shared" si="2"/>
        <v>0.18518518518518517</v>
      </c>
      <c r="AI7" s="8">
        <f>AVERAGE(AH2:AH7)</f>
        <v>0.24686214559480937</v>
      </c>
      <c r="AJ7" s="8">
        <f t="shared" si="3"/>
        <v>1.8518518518518517E-2</v>
      </c>
    </row>
    <row r="8" spans="1:36">
      <c r="A8">
        <v>4</v>
      </c>
      <c r="B8" s="1">
        <v>38973</v>
      </c>
      <c r="C8" s="3">
        <v>380</v>
      </c>
      <c r="D8" s="2">
        <v>0.52083333333333337</v>
      </c>
      <c r="E8" t="s">
        <v>30</v>
      </c>
      <c r="F8">
        <v>9</v>
      </c>
      <c r="G8">
        <v>24</v>
      </c>
      <c r="H8">
        <v>12</v>
      </c>
      <c r="I8">
        <v>15</v>
      </c>
      <c r="J8">
        <v>4</v>
      </c>
      <c r="K8">
        <v>16</v>
      </c>
      <c r="L8">
        <v>4</v>
      </c>
      <c r="M8">
        <v>8</v>
      </c>
      <c r="N8">
        <v>0</v>
      </c>
      <c r="O8">
        <v>0</v>
      </c>
      <c r="P8">
        <v>0</v>
      </c>
      <c r="Q8">
        <v>0</v>
      </c>
      <c r="R8">
        <v>5</v>
      </c>
      <c r="S8">
        <v>8</v>
      </c>
      <c r="T8">
        <v>8</v>
      </c>
      <c r="U8">
        <v>7</v>
      </c>
      <c r="V8">
        <v>1</v>
      </c>
      <c r="W8">
        <v>12</v>
      </c>
      <c r="X8">
        <v>3</v>
      </c>
      <c r="Y8">
        <v>6</v>
      </c>
      <c r="Z8">
        <v>3</v>
      </c>
      <c r="AA8">
        <v>4</v>
      </c>
      <c r="AB8">
        <v>1</v>
      </c>
      <c r="AC8">
        <v>2</v>
      </c>
      <c r="AD8">
        <f t="shared" si="0"/>
        <v>0.53333333333333333</v>
      </c>
      <c r="AF8">
        <f t="shared" si="1"/>
        <v>0.36666666666666664</v>
      </c>
      <c r="AH8">
        <f t="shared" si="2"/>
        <v>0.46666666666666667</v>
      </c>
      <c r="AJ8" s="8">
        <f t="shared" si="3"/>
        <v>0</v>
      </c>
    </row>
    <row r="9" spans="1:36">
      <c r="A9">
        <v>4</v>
      </c>
      <c r="B9" s="1">
        <v>38973</v>
      </c>
      <c r="C9" s="3">
        <v>380</v>
      </c>
      <c r="D9" s="2">
        <v>0.49513888888888885</v>
      </c>
      <c r="E9" t="s">
        <v>34</v>
      </c>
      <c r="F9">
        <v>7</v>
      </c>
      <c r="G9">
        <v>5</v>
      </c>
      <c r="H9">
        <v>13</v>
      </c>
      <c r="I9">
        <v>7</v>
      </c>
      <c r="J9">
        <v>7</v>
      </c>
      <c r="K9">
        <v>4</v>
      </c>
      <c r="L9">
        <v>11</v>
      </c>
      <c r="M9">
        <v>6</v>
      </c>
      <c r="N9">
        <v>0</v>
      </c>
      <c r="O9">
        <v>1</v>
      </c>
      <c r="P9">
        <v>0</v>
      </c>
      <c r="Q9">
        <v>1</v>
      </c>
      <c r="R9">
        <v>0</v>
      </c>
      <c r="S9">
        <v>0</v>
      </c>
      <c r="T9">
        <v>2</v>
      </c>
      <c r="U9">
        <v>0</v>
      </c>
      <c r="V9">
        <v>2</v>
      </c>
      <c r="W9">
        <v>4</v>
      </c>
      <c r="X9">
        <v>5</v>
      </c>
      <c r="Y9">
        <v>2</v>
      </c>
      <c r="Z9">
        <v>5</v>
      </c>
      <c r="AA9">
        <v>1</v>
      </c>
      <c r="AB9">
        <v>6</v>
      </c>
      <c r="AC9">
        <v>4</v>
      </c>
      <c r="AD9">
        <f t="shared" si="0"/>
        <v>0.875</v>
      </c>
      <c r="AF9">
        <f t="shared" si="1"/>
        <v>0.40625</v>
      </c>
      <c r="AH9">
        <f t="shared" si="2"/>
        <v>6.25E-2</v>
      </c>
      <c r="AJ9" s="8">
        <f t="shared" si="3"/>
        <v>6.25E-2</v>
      </c>
    </row>
    <row r="10" spans="1:36">
      <c r="A10">
        <v>4</v>
      </c>
      <c r="B10" s="1">
        <v>38973</v>
      </c>
      <c r="C10" s="3">
        <v>380</v>
      </c>
      <c r="D10" s="2">
        <v>0.56458333333333333</v>
      </c>
      <c r="E10" t="s">
        <v>35</v>
      </c>
      <c r="F10">
        <v>13</v>
      </c>
      <c r="G10">
        <v>22</v>
      </c>
      <c r="H10">
        <v>23</v>
      </c>
      <c r="I10">
        <v>11</v>
      </c>
      <c r="J10">
        <v>7</v>
      </c>
      <c r="K10">
        <v>13</v>
      </c>
      <c r="L10">
        <v>12</v>
      </c>
      <c r="M10">
        <v>8</v>
      </c>
      <c r="N10">
        <v>0</v>
      </c>
      <c r="O10">
        <v>0</v>
      </c>
      <c r="P10">
        <v>0</v>
      </c>
      <c r="Q10">
        <v>0</v>
      </c>
      <c r="R10">
        <v>6</v>
      </c>
      <c r="S10">
        <v>9</v>
      </c>
      <c r="T10">
        <v>11</v>
      </c>
      <c r="U10">
        <v>3</v>
      </c>
      <c r="V10">
        <v>3</v>
      </c>
      <c r="W10">
        <v>11</v>
      </c>
      <c r="X10">
        <v>9</v>
      </c>
      <c r="Y10">
        <v>3</v>
      </c>
      <c r="Z10">
        <v>4</v>
      </c>
      <c r="AA10">
        <v>2</v>
      </c>
      <c r="AB10">
        <v>3</v>
      </c>
      <c r="AC10">
        <v>5</v>
      </c>
      <c r="AD10">
        <f t="shared" si="0"/>
        <v>0.57971014492753625</v>
      </c>
      <c r="AF10">
        <f t="shared" si="1"/>
        <v>0.37681159420289856</v>
      </c>
      <c r="AH10">
        <f t="shared" si="2"/>
        <v>0.42028985507246375</v>
      </c>
      <c r="AJ10" s="8">
        <f t="shared" si="3"/>
        <v>0</v>
      </c>
    </row>
    <row r="11" spans="1:36">
      <c r="A11">
        <v>4</v>
      </c>
      <c r="B11" s="1">
        <v>38973</v>
      </c>
      <c r="C11" s="3">
        <v>380</v>
      </c>
      <c r="D11" s="2">
        <v>0.55277777777777781</v>
      </c>
      <c r="E11" t="s">
        <v>36</v>
      </c>
      <c r="F11">
        <v>9</v>
      </c>
      <c r="G11">
        <v>10</v>
      </c>
      <c r="H11">
        <v>5</v>
      </c>
      <c r="I11">
        <v>19</v>
      </c>
      <c r="J11">
        <v>6</v>
      </c>
      <c r="K11">
        <v>8</v>
      </c>
      <c r="L11">
        <v>4</v>
      </c>
      <c r="M11">
        <v>13</v>
      </c>
      <c r="N11">
        <v>0</v>
      </c>
      <c r="O11">
        <v>0</v>
      </c>
      <c r="P11">
        <v>0</v>
      </c>
      <c r="Q11">
        <v>1</v>
      </c>
      <c r="R11">
        <v>3</v>
      </c>
      <c r="S11">
        <v>2</v>
      </c>
      <c r="T11">
        <v>1</v>
      </c>
      <c r="U11">
        <v>5</v>
      </c>
      <c r="V11">
        <v>5</v>
      </c>
      <c r="W11">
        <v>7</v>
      </c>
      <c r="X11">
        <v>3</v>
      </c>
      <c r="Y11">
        <v>10</v>
      </c>
      <c r="Z11">
        <v>1</v>
      </c>
      <c r="AA11">
        <v>1</v>
      </c>
      <c r="AB11">
        <v>1</v>
      </c>
      <c r="AC11">
        <v>3</v>
      </c>
      <c r="AD11">
        <f t="shared" si="0"/>
        <v>0.72093023255813948</v>
      </c>
      <c r="AF11">
        <f t="shared" si="1"/>
        <v>0.58139534883720934</v>
      </c>
      <c r="AH11">
        <f t="shared" si="2"/>
        <v>0.2558139534883721</v>
      </c>
      <c r="AJ11" s="8">
        <f t="shared" si="3"/>
        <v>2.3255813953488372E-2</v>
      </c>
    </row>
    <row r="12" spans="1:36">
      <c r="A12">
        <v>4</v>
      </c>
      <c r="B12" s="1">
        <v>38973</v>
      </c>
      <c r="C12" s="3">
        <v>380</v>
      </c>
      <c r="D12" s="2">
        <v>0.57430555555555551</v>
      </c>
      <c r="E12" t="s">
        <v>37</v>
      </c>
      <c r="F12">
        <v>7</v>
      </c>
      <c r="G12">
        <v>8</v>
      </c>
      <c r="H12">
        <v>18</v>
      </c>
      <c r="I12">
        <v>12</v>
      </c>
      <c r="J12">
        <v>6</v>
      </c>
      <c r="K12">
        <v>8</v>
      </c>
      <c r="L12">
        <v>16</v>
      </c>
      <c r="M12">
        <v>11</v>
      </c>
      <c r="N12">
        <v>0</v>
      </c>
      <c r="O12">
        <v>0</v>
      </c>
      <c r="P12">
        <v>1</v>
      </c>
      <c r="Q12">
        <v>1</v>
      </c>
      <c r="R12">
        <v>1</v>
      </c>
      <c r="S12">
        <v>0</v>
      </c>
      <c r="T12">
        <v>1</v>
      </c>
      <c r="U12">
        <v>0</v>
      </c>
      <c r="V12">
        <v>5</v>
      </c>
      <c r="W12">
        <v>6</v>
      </c>
      <c r="X12">
        <v>14</v>
      </c>
      <c r="Y12">
        <v>8</v>
      </c>
      <c r="Z12">
        <v>1</v>
      </c>
      <c r="AA12">
        <v>2</v>
      </c>
      <c r="AB12">
        <v>2</v>
      </c>
      <c r="AC12">
        <v>3</v>
      </c>
      <c r="AD12">
        <f t="shared" si="0"/>
        <v>0.91111111111111109</v>
      </c>
      <c r="AF12">
        <f t="shared" si="1"/>
        <v>0.73333333333333328</v>
      </c>
      <c r="AH12">
        <f t="shared" si="2"/>
        <v>4.4444444444444446E-2</v>
      </c>
      <c r="AJ12" s="8">
        <f t="shared" si="3"/>
        <v>4.4444444444444446E-2</v>
      </c>
    </row>
    <row r="13" spans="1:36">
      <c r="A13">
        <v>4</v>
      </c>
      <c r="B13" s="1">
        <v>38973</v>
      </c>
      <c r="C13" s="3">
        <v>380</v>
      </c>
      <c r="D13" s="2">
        <v>0.58680555555555558</v>
      </c>
      <c r="E13" t="s">
        <v>38</v>
      </c>
      <c r="F13">
        <v>11</v>
      </c>
      <c r="G13">
        <v>19</v>
      </c>
      <c r="H13">
        <v>9</v>
      </c>
      <c r="I13">
        <v>10</v>
      </c>
      <c r="J13">
        <v>11</v>
      </c>
      <c r="K13">
        <v>12</v>
      </c>
      <c r="L13">
        <v>9</v>
      </c>
      <c r="M13">
        <v>8</v>
      </c>
      <c r="N13">
        <v>0</v>
      </c>
      <c r="O13">
        <v>0</v>
      </c>
      <c r="P13">
        <v>0</v>
      </c>
      <c r="Q13">
        <v>0</v>
      </c>
      <c r="R13">
        <v>0</v>
      </c>
      <c r="S13">
        <v>7</v>
      </c>
      <c r="T13">
        <v>0</v>
      </c>
      <c r="U13">
        <v>2</v>
      </c>
      <c r="V13">
        <v>6</v>
      </c>
      <c r="W13">
        <v>7</v>
      </c>
      <c r="X13">
        <v>7</v>
      </c>
      <c r="Y13">
        <v>7</v>
      </c>
      <c r="Z13">
        <v>5</v>
      </c>
      <c r="AA13">
        <v>5</v>
      </c>
      <c r="AB13">
        <v>2</v>
      </c>
      <c r="AC13">
        <v>1</v>
      </c>
      <c r="AD13">
        <f t="shared" si="0"/>
        <v>0.81632653061224492</v>
      </c>
      <c r="AE13">
        <f>AVERAGE(AD8:AD13)</f>
        <v>0.73940189209039409</v>
      </c>
      <c r="AF13">
        <f t="shared" si="1"/>
        <v>0.55102040816326525</v>
      </c>
      <c r="AG13">
        <f>AVERAGE(AF8:AF13)</f>
        <v>0.50257955853389558</v>
      </c>
      <c r="AH13">
        <f t="shared" si="2"/>
        <v>0.18367346938775511</v>
      </c>
      <c r="AI13">
        <f>AVERAGE(AH8:AH13)</f>
        <v>0.23889806484328369</v>
      </c>
      <c r="AJ13" s="8">
        <f t="shared" si="3"/>
        <v>0</v>
      </c>
    </row>
    <row r="14" spans="1:36" s="8" customFormat="1">
      <c r="A14" s="8">
        <v>4</v>
      </c>
      <c r="B14" s="9">
        <v>38973</v>
      </c>
      <c r="C14" s="10">
        <v>750</v>
      </c>
      <c r="D14" s="11">
        <v>0.54097222222222219</v>
      </c>
      <c r="E14" s="8" t="s">
        <v>30</v>
      </c>
      <c r="F14" s="8">
        <v>5</v>
      </c>
      <c r="G14" s="8">
        <v>10</v>
      </c>
      <c r="H14" s="8">
        <v>6</v>
      </c>
      <c r="I14" s="8">
        <v>5</v>
      </c>
      <c r="J14" s="8">
        <v>4</v>
      </c>
      <c r="K14" s="8">
        <v>7</v>
      </c>
      <c r="L14" s="8">
        <v>5</v>
      </c>
      <c r="M14" s="8">
        <v>5</v>
      </c>
      <c r="N14" s="8">
        <v>1</v>
      </c>
      <c r="O14" s="8">
        <v>0</v>
      </c>
      <c r="P14" s="8">
        <v>0</v>
      </c>
      <c r="Q14" s="8">
        <v>0</v>
      </c>
      <c r="R14" s="8">
        <v>0</v>
      </c>
      <c r="S14" s="8">
        <v>1</v>
      </c>
      <c r="T14" s="8">
        <v>1</v>
      </c>
      <c r="U14" s="8">
        <v>0</v>
      </c>
      <c r="V14" s="8">
        <v>4</v>
      </c>
      <c r="W14" s="8">
        <v>6</v>
      </c>
      <c r="X14" s="8">
        <v>4</v>
      </c>
      <c r="Y14" s="8">
        <v>5</v>
      </c>
      <c r="Z14" s="8">
        <v>0</v>
      </c>
      <c r="AA14" s="8">
        <v>1</v>
      </c>
      <c r="AB14" s="8">
        <v>1</v>
      </c>
      <c r="AC14" s="8">
        <v>0</v>
      </c>
      <c r="AD14" s="8">
        <f t="shared" si="0"/>
        <v>0.80769230769230771</v>
      </c>
      <c r="AF14" s="8">
        <f t="shared" si="1"/>
        <v>0.73076923076923073</v>
      </c>
      <c r="AH14" s="8">
        <f t="shared" si="2"/>
        <v>7.6923076923076927E-2</v>
      </c>
      <c r="AJ14" s="8">
        <f t="shared" si="3"/>
        <v>3.8461538461538464E-2</v>
      </c>
    </row>
    <row r="15" spans="1:36" s="8" customFormat="1">
      <c r="A15" s="8">
        <v>4</v>
      </c>
      <c r="B15" s="9">
        <v>38973</v>
      </c>
      <c r="C15" s="10">
        <v>750</v>
      </c>
      <c r="D15" s="11">
        <v>0.50555555555555554</v>
      </c>
      <c r="E15" s="8" t="s">
        <v>34</v>
      </c>
      <c r="F15" s="8">
        <v>10</v>
      </c>
      <c r="G15" s="8">
        <v>6</v>
      </c>
      <c r="H15" s="8">
        <v>8</v>
      </c>
      <c r="I15" s="8">
        <v>6</v>
      </c>
      <c r="J15" s="8">
        <v>6</v>
      </c>
      <c r="K15" s="8">
        <v>6</v>
      </c>
      <c r="L15" s="8">
        <v>5</v>
      </c>
      <c r="M15" s="8">
        <v>6</v>
      </c>
      <c r="N15" s="8">
        <v>0</v>
      </c>
      <c r="O15" s="8">
        <v>0</v>
      </c>
      <c r="P15" s="8">
        <v>0</v>
      </c>
      <c r="Q15" s="8">
        <v>0</v>
      </c>
      <c r="R15" s="8">
        <v>4</v>
      </c>
      <c r="S15" s="8">
        <v>0</v>
      </c>
      <c r="T15" s="8">
        <v>3</v>
      </c>
      <c r="U15" s="8">
        <v>0</v>
      </c>
      <c r="V15" s="8">
        <v>0</v>
      </c>
      <c r="W15" s="8">
        <v>6</v>
      </c>
      <c r="X15" s="8">
        <v>1</v>
      </c>
      <c r="Y15" s="8">
        <v>1</v>
      </c>
      <c r="Z15" s="8">
        <v>6</v>
      </c>
      <c r="AA15" s="8">
        <v>0</v>
      </c>
      <c r="AB15" s="8">
        <v>4</v>
      </c>
      <c r="AC15" s="8">
        <v>5</v>
      </c>
      <c r="AD15" s="8">
        <f t="shared" si="0"/>
        <v>0.76666666666666672</v>
      </c>
      <c r="AF15" s="8">
        <f t="shared" si="1"/>
        <v>0.26666666666666666</v>
      </c>
      <c r="AH15" s="8">
        <f t="shared" si="2"/>
        <v>0.23333333333333334</v>
      </c>
      <c r="AJ15" s="8">
        <f t="shared" si="3"/>
        <v>0</v>
      </c>
    </row>
    <row r="16" spans="1:36" s="8" customFormat="1">
      <c r="A16" s="8">
        <v>4</v>
      </c>
      <c r="B16" s="9">
        <v>38973</v>
      </c>
      <c r="C16" s="10">
        <v>750</v>
      </c>
      <c r="D16" s="11">
        <v>0.52916666666666667</v>
      </c>
      <c r="E16" s="8" t="s">
        <v>35</v>
      </c>
      <c r="F16" s="8">
        <v>6</v>
      </c>
      <c r="G16" s="8">
        <v>8</v>
      </c>
      <c r="H16" s="8">
        <v>5</v>
      </c>
      <c r="I16" s="8">
        <v>6</v>
      </c>
      <c r="J16" s="8">
        <v>5</v>
      </c>
      <c r="K16" s="8">
        <v>7</v>
      </c>
      <c r="L16" s="8">
        <v>3</v>
      </c>
      <c r="M16" s="8">
        <v>6</v>
      </c>
      <c r="N16" s="8">
        <v>0</v>
      </c>
      <c r="O16" s="8">
        <v>0</v>
      </c>
      <c r="P16" s="8">
        <v>1</v>
      </c>
      <c r="Q16" s="8">
        <v>0</v>
      </c>
      <c r="R16" s="8">
        <v>1</v>
      </c>
      <c r="S16" s="8">
        <v>1</v>
      </c>
      <c r="T16" s="8">
        <v>1</v>
      </c>
      <c r="U16" s="8">
        <v>0</v>
      </c>
      <c r="V16" s="8">
        <v>3</v>
      </c>
      <c r="W16" s="8">
        <v>5</v>
      </c>
      <c r="X16" s="8">
        <v>3</v>
      </c>
      <c r="Y16" s="8">
        <v>5</v>
      </c>
      <c r="Z16" s="8">
        <v>2</v>
      </c>
      <c r="AA16" s="8">
        <v>2</v>
      </c>
      <c r="AB16" s="8">
        <v>0</v>
      </c>
      <c r="AC16" s="8">
        <v>1</v>
      </c>
      <c r="AD16" s="8">
        <f t="shared" si="0"/>
        <v>0.84</v>
      </c>
      <c r="AF16" s="8">
        <f t="shared" si="1"/>
        <v>0.64</v>
      </c>
      <c r="AH16" s="8">
        <f t="shared" si="2"/>
        <v>0.12</v>
      </c>
      <c r="AJ16" s="8">
        <f t="shared" si="3"/>
        <v>0.04</v>
      </c>
    </row>
    <row r="17" spans="1:36" s="8" customFormat="1">
      <c r="A17" s="8">
        <v>4</v>
      </c>
      <c r="B17" s="9">
        <v>38973</v>
      </c>
      <c r="C17" s="10">
        <v>750</v>
      </c>
      <c r="D17" s="11">
        <v>0.55833333333333335</v>
      </c>
      <c r="E17" s="8" t="s">
        <v>36</v>
      </c>
      <c r="F17" s="8">
        <v>10</v>
      </c>
      <c r="G17" s="8">
        <v>4</v>
      </c>
      <c r="H17" s="8">
        <v>8</v>
      </c>
      <c r="I17" s="8">
        <v>10</v>
      </c>
      <c r="J17" s="8">
        <v>7</v>
      </c>
      <c r="K17" s="8">
        <v>4</v>
      </c>
      <c r="L17" s="8">
        <v>6</v>
      </c>
      <c r="M17" s="8">
        <v>9</v>
      </c>
      <c r="N17" s="8">
        <v>0</v>
      </c>
      <c r="O17" s="8">
        <v>0</v>
      </c>
      <c r="P17" s="8">
        <v>0</v>
      </c>
      <c r="Q17" s="8">
        <v>1</v>
      </c>
      <c r="R17" s="8">
        <v>3</v>
      </c>
      <c r="S17" s="8">
        <v>0</v>
      </c>
      <c r="T17" s="8">
        <v>2</v>
      </c>
      <c r="U17" s="8">
        <v>0</v>
      </c>
      <c r="V17" s="8">
        <v>4</v>
      </c>
      <c r="W17" s="8">
        <v>4</v>
      </c>
      <c r="X17" s="8">
        <v>3</v>
      </c>
      <c r="Y17" s="8">
        <v>6</v>
      </c>
      <c r="Z17" s="8">
        <v>3</v>
      </c>
      <c r="AA17" s="8">
        <v>0</v>
      </c>
      <c r="AB17" s="8">
        <v>3</v>
      </c>
      <c r="AC17" s="8">
        <v>3</v>
      </c>
      <c r="AD17" s="8">
        <f t="shared" si="0"/>
        <v>0.8125</v>
      </c>
      <c r="AF17" s="8">
        <f t="shared" si="1"/>
        <v>0.53125</v>
      </c>
      <c r="AH17" s="8">
        <f t="shared" si="2"/>
        <v>0.15625</v>
      </c>
      <c r="AJ17" s="8">
        <f t="shared" si="3"/>
        <v>3.125E-2</v>
      </c>
    </row>
    <row r="18" spans="1:36" s="8" customFormat="1">
      <c r="A18" s="8">
        <v>4</v>
      </c>
      <c r="B18" s="9">
        <v>38973</v>
      </c>
      <c r="C18" s="10">
        <v>750</v>
      </c>
      <c r="D18" s="11">
        <v>0.58194444444444449</v>
      </c>
      <c r="E18" s="8" t="s">
        <v>37</v>
      </c>
      <c r="F18" s="8">
        <v>14</v>
      </c>
      <c r="G18" s="8">
        <v>14</v>
      </c>
      <c r="H18" s="8">
        <v>15</v>
      </c>
      <c r="I18" s="8">
        <v>21</v>
      </c>
      <c r="J18" s="8">
        <v>14</v>
      </c>
      <c r="K18" s="8">
        <v>14</v>
      </c>
      <c r="L18" s="8">
        <v>13</v>
      </c>
      <c r="M18" s="8">
        <v>14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2</v>
      </c>
      <c r="U18" s="8">
        <v>7</v>
      </c>
      <c r="V18" s="8">
        <v>12</v>
      </c>
      <c r="W18" s="8">
        <v>13</v>
      </c>
      <c r="X18" s="8">
        <v>12</v>
      </c>
      <c r="Y18" s="8">
        <v>10</v>
      </c>
      <c r="Z18" s="8">
        <v>2</v>
      </c>
      <c r="AA18" s="8">
        <v>1</v>
      </c>
      <c r="AB18" s="8">
        <v>1</v>
      </c>
      <c r="AC18" s="8">
        <v>4</v>
      </c>
      <c r="AD18" s="8">
        <f t="shared" si="0"/>
        <v>0.859375</v>
      </c>
      <c r="AF18" s="8">
        <f t="shared" si="1"/>
        <v>0.734375</v>
      </c>
      <c r="AH18" s="8">
        <f t="shared" si="2"/>
        <v>0.140625</v>
      </c>
      <c r="AJ18" s="8">
        <f t="shared" si="3"/>
        <v>0</v>
      </c>
    </row>
    <row r="19" spans="1:36" s="8" customFormat="1">
      <c r="A19" s="8">
        <v>4</v>
      </c>
      <c r="B19" s="9">
        <v>38973</v>
      </c>
      <c r="C19" s="10">
        <v>750</v>
      </c>
      <c r="D19" s="11">
        <v>0.59513888888888888</v>
      </c>
      <c r="E19" s="8" t="s">
        <v>38</v>
      </c>
      <c r="F19" s="8">
        <v>16</v>
      </c>
      <c r="G19" s="8">
        <v>9</v>
      </c>
      <c r="H19" s="8">
        <v>8</v>
      </c>
      <c r="I19" s="8">
        <v>15</v>
      </c>
      <c r="J19" s="8">
        <v>14</v>
      </c>
      <c r="K19" s="8">
        <v>8</v>
      </c>
      <c r="L19" s="8">
        <v>7</v>
      </c>
      <c r="M19" s="8">
        <v>14</v>
      </c>
      <c r="N19" s="8">
        <v>0</v>
      </c>
      <c r="O19" s="8">
        <v>0</v>
      </c>
      <c r="P19" s="8">
        <v>1</v>
      </c>
      <c r="Q19" s="8">
        <v>0</v>
      </c>
      <c r="R19" s="8">
        <v>2</v>
      </c>
      <c r="S19" s="8">
        <v>1</v>
      </c>
      <c r="T19" s="8">
        <v>0</v>
      </c>
      <c r="U19" s="8">
        <v>1</v>
      </c>
      <c r="V19" s="8">
        <v>4</v>
      </c>
      <c r="W19" s="8">
        <v>3</v>
      </c>
      <c r="X19" s="8">
        <v>3</v>
      </c>
      <c r="Y19" s="8">
        <v>5</v>
      </c>
      <c r="Z19" s="8">
        <v>10</v>
      </c>
      <c r="AA19" s="8">
        <v>5</v>
      </c>
      <c r="AB19" s="8">
        <v>4</v>
      </c>
      <c r="AC19" s="8">
        <v>9</v>
      </c>
      <c r="AD19" s="8">
        <f t="shared" si="0"/>
        <v>0.89583333333333337</v>
      </c>
      <c r="AE19" s="8">
        <f>AVERAGE(AD14:AD19)</f>
        <v>0.8303445512820512</v>
      </c>
      <c r="AF19" s="8">
        <f t="shared" si="1"/>
        <v>0.3125</v>
      </c>
      <c r="AG19" s="8">
        <f>AVERAGE(AF14:AF19)</f>
        <v>0.53592681623931626</v>
      </c>
      <c r="AH19" s="8">
        <f t="shared" si="2"/>
        <v>8.3333333333333329E-2</v>
      </c>
      <c r="AI19" s="8">
        <f>AVERAGE(AH14:AH19)</f>
        <v>0.13507745726495726</v>
      </c>
      <c r="AJ19" s="8">
        <f t="shared" si="3"/>
        <v>2.0833333333333332E-2</v>
      </c>
    </row>
    <row r="20" spans="1:36">
      <c r="A20">
        <v>4</v>
      </c>
      <c r="B20" s="1">
        <v>38973</v>
      </c>
      <c r="C20" s="3">
        <v>2000</v>
      </c>
      <c r="D20" s="2">
        <v>0.54583333333333328</v>
      </c>
      <c r="E20" t="s">
        <v>30</v>
      </c>
      <c r="F20">
        <v>22</v>
      </c>
      <c r="G20">
        <v>7</v>
      </c>
      <c r="H20">
        <v>7</v>
      </c>
      <c r="I20">
        <v>9</v>
      </c>
      <c r="J20">
        <v>9</v>
      </c>
      <c r="K20">
        <v>6</v>
      </c>
      <c r="L20">
        <v>4</v>
      </c>
      <c r="M20">
        <v>3</v>
      </c>
      <c r="N20">
        <v>0</v>
      </c>
      <c r="O20">
        <v>0</v>
      </c>
      <c r="P20">
        <v>0</v>
      </c>
      <c r="Q20">
        <v>1</v>
      </c>
      <c r="R20">
        <v>13</v>
      </c>
      <c r="S20">
        <v>1</v>
      </c>
      <c r="T20">
        <v>3</v>
      </c>
      <c r="U20">
        <v>4</v>
      </c>
      <c r="V20">
        <v>3</v>
      </c>
      <c r="W20">
        <v>4</v>
      </c>
      <c r="X20">
        <v>0</v>
      </c>
      <c r="Y20">
        <v>1</v>
      </c>
      <c r="Z20">
        <v>6</v>
      </c>
      <c r="AA20">
        <v>2</v>
      </c>
      <c r="AB20">
        <v>4</v>
      </c>
      <c r="AC20">
        <v>2</v>
      </c>
      <c r="AD20">
        <f t="shared" si="0"/>
        <v>0.48888888888888887</v>
      </c>
      <c r="AF20">
        <f t="shared" si="1"/>
        <v>0.17777777777777778</v>
      </c>
      <c r="AH20">
        <f t="shared" si="2"/>
        <v>0.46666666666666667</v>
      </c>
      <c r="AJ20" s="8">
        <f t="shared" si="3"/>
        <v>2.2222222222222223E-2</v>
      </c>
    </row>
    <row r="21" spans="1:36">
      <c r="A21">
        <v>4</v>
      </c>
      <c r="B21" s="1">
        <v>38973</v>
      </c>
      <c r="C21" s="3">
        <v>2000</v>
      </c>
      <c r="D21" s="2">
        <v>0.50902777777777775</v>
      </c>
      <c r="E21" t="s">
        <v>34</v>
      </c>
      <c r="F21">
        <v>40</v>
      </c>
      <c r="G21">
        <v>26</v>
      </c>
      <c r="H21">
        <v>32</v>
      </c>
      <c r="I21">
        <v>18</v>
      </c>
      <c r="J21">
        <v>19</v>
      </c>
      <c r="K21">
        <v>12</v>
      </c>
      <c r="L21">
        <v>18</v>
      </c>
      <c r="M21">
        <v>12</v>
      </c>
      <c r="N21">
        <v>2</v>
      </c>
      <c r="O21">
        <v>2</v>
      </c>
      <c r="P21">
        <v>2</v>
      </c>
      <c r="Q21">
        <v>2</v>
      </c>
      <c r="R21">
        <v>19</v>
      </c>
      <c r="S21">
        <v>12</v>
      </c>
      <c r="T21">
        <v>22</v>
      </c>
      <c r="U21">
        <v>4</v>
      </c>
      <c r="V21">
        <v>0</v>
      </c>
      <c r="W21">
        <v>0</v>
      </c>
      <c r="X21">
        <v>0</v>
      </c>
      <c r="Y21">
        <v>0</v>
      </c>
      <c r="Z21">
        <v>19</v>
      </c>
      <c r="AA21">
        <v>12</v>
      </c>
      <c r="AB21">
        <v>18</v>
      </c>
      <c r="AC21">
        <v>12</v>
      </c>
      <c r="AD21">
        <f t="shared" si="0"/>
        <v>0.52586206896551724</v>
      </c>
      <c r="AF21">
        <f t="shared" si="1"/>
        <v>0</v>
      </c>
      <c r="AH21">
        <f t="shared" si="2"/>
        <v>0.49137931034482757</v>
      </c>
      <c r="AJ21" s="8">
        <f t="shared" si="3"/>
        <v>6.8965517241379309E-2</v>
      </c>
    </row>
    <row r="22" spans="1:36">
      <c r="A22">
        <v>4</v>
      </c>
      <c r="B22" s="1">
        <v>38973</v>
      </c>
      <c r="C22" s="3">
        <v>2000</v>
      </c>
      <c r="D22" s="2">
        <v>0.53541666666666665</v>
      </c>
      <c r="E22" t="s">
        <v>35</v>
      </c>
      <c r="F22">
        <v>8</v>
      </c>
      <c r="G22">
        <v>13</v>
      </c>
      <c r="H22">
        <v>11</v>
      </c>
      <c r="I22">
        <v>12</v>
      </c>
      <c r="J22">
        <v>2</v>
      </c>
      <c r="K22">
        <v>5</v>
      </c>
      <c r="L22">
        <v>5</v>
      </c>
      <c r="M22">
        <v>5</v>
      </c>
      <c r="N22">
        <v>0</v>
      </c>
      <c r="O22">
        <v>3</v>
      </c>
      <c r="P22">
        <v>0</v>
      </c>
      <c r="Q22">
        <v>3</v>
      </c>
      <c r="R22">
        <v>6</v>
      </c>
      <c r="S22">
        <v>5</v>
      </c>
      <c r="T22">
        <v>6</v>
      </c>
      <c r="U22">
        <v>4</v>
      </c>
      <c r="V22">
        <v>0</v>
      </c>
      <c r="W22">
        <v>0</v>
      </c>
      <c r="X22">
        <v>0</v>
      </c>
      <c r="Y22">
        <v>2</v>
      </c>
      <c r="Z22">
        <v>2</v>
      </c>
      <c r="AA22">
        <v>5</v>
      </c>
      <c r="AB22">
        <v>5</v>
      </c>
      <c r="AC22">
        <v>3</v>
      </c>
      <c r="AD22">
        <f t="shared" si="0"/>
        <v>0.38636363636363635</v>
      </c>
      <c r="AF22">
        <f t="shared" si="1"/>
        <v>4.5454545454545456E-2</v>
      </c>
      <c r="AH22">
        <f t="shared" si="2"/>
        <v>0.47727272727272729</v>
      </c>
      <c r="AJ22" s="8">
        <f t="shared" si="3"/>
        <v>0.13636363636363635</v>
      </c>
    </row>
    <row r="23" spans="1:36">
      <c r="A23">
        <v>4</v>
      </c>
      <c r="B23" s="1">
        <v>38973</v>
      </c>
      <c r="C23" s="3">
        <v>2000</v>
      </c>
      <c r="D23" s="2">
        <v>0.57013888888888886</v>
      </c>
      <c r="E23" t="s">
        <v>36</v>
      </c>
      <c r="F23">
        <v>6</v>
      </c>
      <c r="G23">
        <v>5</v>
      </c>
      <c r="H23">
        <v>8</v>
      </c>
      <c r="I23">
        <v>13</v>
      </c>
      <c r="J23">
        <v>5</v>
      </c>
      <c r="K23">
        <v>4</v>
      </c>
      <c r="L23">
        <v>3</v>
      </c>
      <c r="M23">
        <v>11</v>
      </c>
      <c r="N23">
        <v>0</v>
      </c>
      <c r="O23">
        <v>1</v>
      </c>
      <c r="P23">
        <v>0</v>
      </c>
      <c r="Q23">
        <v>0</v>
      </c>
      <c r="R23">
        <v>1</v>
      </c>
      <c r="S23">
        <v>0</v>
      </c>
      <c r="T23">
        <v>5</v>
      </c>
      <c r="U23">
        <v>2</v>
      </c>
      <c r="V23">
        <v>1</v>
      </c>
      <c r="W23">
        <v>1</v>
      </c>
      <c r="X23">
        <v>0</v>
      </c>
      <c r="Y23">
        <v>0</v>
      </c>
      <c r="Z23">
        <v>4</v>
      </c>
      <c r="AA23">
        <v>3</v>
      </c>
      <c r="AB23">
        <v>3</v>
      </c>
      <c r="AC23">
        <v>11</v>
      </c>
      <c r="AD23">
        <f t="shared" si="0"/>
        <v>0.71875</v>
      </c>
      <c r="AF23">
        <f t="shared" si="1"/>
        <v>6.25E-2</v>
      </c>
      <c r="AH23">
        <f t="shared" si="2"/>
        <v>0.25</v>
      </c>
      <c r="AJ23" s="8">
        <f t="shared" si="3"/>
        <v>3.125E-2</v>
      </c>
    </row>
    <row r="24" spans="1:36">
      <c r="A24">
        <v>4</v>
      </c>
      <c r="B24" s="1">
        <v>38973</v>
      </c>
      <c r="C24" s="3">
        <v>2000</v>
      </c>
      <c r="D24" s="2">
        <v>0.58819444444444446</v>
      </c>
      <c r="E24" t="s">
        <v>37</v>
      </c>
      <c r="F24">
        <v>27</v>
      </c>
      <c r="G24">
        <v>16</v>
      </c>
      <c r="H24">
        <v>16</v>
      </c>
      <c r="I24">
        <v>17</v>
      </c>
      <c r="J24">
        <v>22</v>
      </c>
      <c r="K24">
        <v>13</v>
      </c>
      <c r="L24">
        <v>13</v>
      </c>
      <c r="M24">
        <v>13</v>
      </c>
      <c r="N24">
        <v>0</v>
      </c>
      <c r="O24">
        <v>0</v>
      </c>
      <c r="P24">
        <v>0</v>
      </c>
      <c r="Q24">
        <v>0</v>
      </c>
      <c r="R24">
        <v>5</v>
      </c>
      <c r="S24">
        <v>3</v>
      </c>
      <c r="T24">
        <v>3</v>
      </c>
      <c r="U24">
        <v>4</v>
      </c>
      <c r="V24">
        <v>2</v>
      </c>
      <c r="W24">
        <v>5</v>
      </c>
      <c r="X24">
        <v>1</v>
      </c>
      <c r="Y24">
        <v>1</v>
      </c>
      <c r="Z24">
        <v>20</v>
      </c>
      <c r="AA24">
        <v>8</v>
      </c>
      <c r="AB24">
        <v>17</v>
      </c>
      <c r="AC24">
        <v>12</v>
      </c>
      <c r="AD24">
        <f t="shared" si="0"/>
        <v>0.80263157894736847</v>
      </c>
      <c r="AF24">
        <f t="shared" si="1"/>
        <v>0.11842105263157894</v>
      </c>
      <c r="AH24">
        <f t="shared" si="2"/>
        <v>0.19736842105263158</v>
      </c>
      <c r="AJ24" s="8">
        <f t="shared" si="3"/>
        <v>0</v>
      </c>
    </row>
    <row r="25" spans="1:36">
      <c r="A25">
        <v>4</v>
      </c>
      <c r="B25" s="1">
        <v>38973</v>
      </c>
      <c r="C25" s="3">
        <v>2000</v>
      </c>
      <c r="D25" s="2">
        <v>0.60069444444444442</v>
      </c>
      <c r="E25" t="s">
        <v>38</v>
      </c>
      <c r="F25">
        <v>15</v>
      </c>
      <c r="G25">
        <v>15</v>
      </c>
      <c r="H25">
        <v>11</v>
      </c>
      <c r="I25">
        <v>14</v>
      </c>
      <c r="J25">
        <v>11</v>
      </c>
      <c r="K25">
        <v>13</v>
      </c>
      <c r="L25">
        <v>8</v>
      </c>
      <c r="M25">
        <v>14</v>
      </c>
      <c r="N25">
        <v>0</v>
      </c>
      <c r="O25">
        <v>0</v>
      </c>
      <c r="P25">
        <v>0</v>
      </c>
      <c r="Q25">
        <v>0</v>
      </c>
      <c r="R25">
        <v>4</v>
      </c>
      <c r="S25">
        <v>2</v>
      </c>
      <c r="T25">
        <v>3</v>
      </c>
      <c r="U25">
        <v>1</v>
      </c>
      <c r="V25">
        <v>0</v>
      </c>
      <c r="W25">
        <v>0</v>
      </c>
      <c r="X25">
        <v>0</v>
      </c>
      <c r="Y25">
        <v>0</v>
      </c>
      <c r="Z25">
        <v>11</v>
      </c>
      <c r="AA25">
        <v>13</v>
      </c>
      <c r="AB25">
        <v>8</v>
      </c>
      <c r="AC25">
        <v>14</v>
      </c>
      <c r="AD25">
        <f t="shared" si="0"/>
        <v>0.83636363636363631</v>
      </c>
      <c r="AE25">
        <f>AVERAGE(AD20:AD25)</f>
        <v>0.62647663492150796</v>
      </c>
      <c r="AF25">
        <f t="shared" si="1"/>
        <v>0</v>
      </c>
      <c r="AG25">
        <f>AVERAGE(AF20:AF25)</f>
        <v>6.7358895977317021E-2</v>
      </c>
      <c r="AH25">
        <f t="shared" si="2"/>
        <v>0.18181818181818182</v>
      </c>
      <c r="AI25">
        <f>AVERAGE(AH20:AH25)</f>
        <v>0.34408421785917248</v>
      </c>
      <c r="AJ25" s="8">
        <f t="shared" si="3"/>
        <v>0</v>
      </c>
    </row>
    <row r="26" spans="1:36" s="8" customFormat="1">
      <c r="A26" s="8">
        <v>5</v>
      </c>
      <c r="B26" s="9">
        <v>38974</v>
      </c>
      <c r="C26" s="10">
        <v>280</v>
      </c>
      <c r="D26" s="11">
        <v>0.4909722222222222</v>
      </c>
      <c r="E26" s="8" t="s">
        <v>30</v>
      </c>
      <c r="F26" s="8">
        <v>4</v>
      </c>
      <c r="G26" s="8">
        <v>3</v>
      </c>
      <c r="H26" s="8">
        <v>10</v>
      </c>
      <c r="I26" s="8">
        <v>7</v>
      </c>
      <c r="J26" s="8">
        <v>4</v>
      </c>
      <c r="K26" s="8">
        <v>3</v>
      </c>
      <c r="L26" s="8">
        <v>10</v>
      </c>
      <c r="M26" s="8">
        <v>7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3</v>
      </c>
      <c r="W26" s="8">
        <v>3</v>
      </c>
      <c r="X26" s="8">
        <v>6</v>
      </c>
      <c r="Y26" s="8">
        <v>6</v>
      </c>
      <c r="Z26" s="8">
        <v>1</v>
      </c>
      <c r="AA26" s="8">
        <v>0</v>
      </c>
      <c r="AB26" s="8">
        <v>4</v>
      </c>
      <c r="AC26" s="8">
        <v>1</v>
      </c>
      <c r="AD26" s="8">
        <f t="shared" si="0"/>
        <v>1</v>
      </c>
      <c r="AF26" s="8">
        <f t="shared" si="1"/>
        <v>0.75</v>
      </c>
      <c r="AH26" s="8">
        <f t="shared" si="2"/>
        <v>0</v>
      </c>
      <c r="AJ26" s="8">
        <f t="shared" si="3"/>
        <v>0</v>
      </c>
    </row>
    <row r="27" spans="1:36" s="8" customFormat="1">
      <c r="A27" s="8">
        <v>5</v>
      </c>
      <c r="B27" s="9">
        <v>38974</v>
      </c>
      <c r="C27" s="10">
        <v>280</v>
      </c>
      <c r="D27" s="11">
        <v>0.49791666666666662</v>
      </c>
      <c r="E27" s="8" t="s">
        <v>34</v>
      </c>
      <c r="F27" s="8">
        <v>11</v>
      </c>
      <c r="G27" s="8">
        <v>7</v>
      </c>
      <c r="H27" s="8">
        <v>7</v>
      </c>
      <c r="I27" s="8">
        <v>13</v>
      </c>
      <c r="J27" s="8">
        <v>8</v>
      </c>
      <c r="K27" s="8">
        <v>7</v>
      </c>
      <c r="L27" s="8">
        <v>5</v>
      </c>
      <c r="M27" s="8">
        <v>13</v>
      </c>
      <c r="N27" s="8">
        <v>0</v>
      </c>
      <c r="O27" s="8">
        <v>0</v>
      </c>
      <c r="P27" s="8">
        <v>0</v>
      </c>
      <c r="Q27" s="8">
        <v>0</v>
      </c>
      <c r="R27" s="8">
        <v>3</v>
      </c>
      <c r="S27" s="8">
        <v>0</v>
      </c>
      <c r="T27" s="8">
        <v>0</v>
      </c>
      <c r="U27" s="8">
        <v>0</v>
      </c>
      <c r="V27" s="8">
        <v>5</v>
      </c>
      <c r="W27" s="8">
        <v>5</v>
      </c>
      <c r="X27" s="8">
        <v>4</v>
      </c>
      <c r="Y27" s="8">
        <v>11</v>
      </c>
      <c r="Z27" s="8">
        <v>3</v>
      </c>
      <c r="AA27" s="8">
        <v>1</v>
      </c>
      <c r="AB27" s="8">
        <v>1</v>
      </c>
      <c r="AC27" s="8">
        <v>2</v>
      </c>
      <c r="AD27" s="8">
        <f t="shared" si="0"/>
        <v>0.86842105263157898</v>
      </c>
      <c r="AF27" s="8">
        <f t="shared" si="1"/>
        <v>0.65789473684210531</v>
      </c>
      <c r="AH27" s="8">
        <f t="shared" si="2"/>
        <v>7.8947368421052627E-2</v>
      </c>
      <c r="AJ27" s="8">
        <f t="shared" si="3"/>
        <v>0</v>
      </c>
    </row>
    <row r="28" spans="1:36" s="8" customFormat="1">
      <c r="A28" s="8">
        <v>5</v>
      </c>
      <c r="B28" s="9">
        <v>38974</v>
      </c>
      <c r="C28" s="10">
        <v>280</v>
      </c>
      <c r="D28" s="11">
        <v>0.5541666666666667</v>
      </c>
      <c r="E28" s="8" t="s">
        <v>35</v>
      </c>
      <c r="F28" s="8">
        <v>8</v>
      </c>
      <c r="G28" s="8">
        <v>8</v>
      </c>
      <c r="H28" s="8">
        <v>8</v>
      </c>
      <c r="I28" s="8">
        <v>9</v>
      </c>
      <c r="J28" s="8">
        <v>8</v>
      </c>
      <c r="K28" s="8">
        <v>7</v>
      </c>
      <c r="L28" s="8">
        <v>8</v>
      </c>
      <c r="N28" s="8">
        <v>9</v>
      </c>
      <c r="O28" s="8">
        <v>0</v>
      </c>
      <c r="P28" s="8">
        <v>0</v>
      </c>
      <c r="Q28" s="8">
        <v>0</v>
      </c>
      <c r="R28" s="8">
        <v>1</v>
      </c>
      <c r="S28" s="8">
        <v>1</v>
      </c>
      <c r="T28" s="8">
        <v>0</v>
      </c>
      <c r="U28" s="8">
        <v>0</v>
      </c>
      <c r="V28" s="8">
        <v>7</v>
      </c>
      <c r="W28" s="8">
        <v>4</v>
      </c>
      <c r="X28" s="8">
        <v>4</v>
      </c>
      <c r="Y28" s="8">
        <v>5</v>
      </c>
      <c r="Z28" s="8">
        <v>0</v>
      </c>
      <c r="AA28" s="8">
        <v>3</v>
      </c>
      <c r="AB28" s="8">
        <v>4</v>
      </c>
      <c r="AC28" s="8">
        <v>4</v>
      </c>
      <c r="AD28" s="8">
        <f t="shared" si="0"/>
        <v>0.69696969696969702</v>
      </c>
      <c r="AF28" s="8">
        <f t="shared" si="1"/>
        <v>0.60606060606060608</v>
      </c>
      <c r="AH28" s="8">
        <f t="shared" si="2"/>
        <v>6.0606060606060608E-2</v>
      </c>
      <c r="AJ28" s="8">
        <f t="shared" si="3"/>
        <v>0.27272727272727271</v>
      </c>
    </row>
    <row r="29" spans="1:36" s="8" customFormat="1">
      <c r="A29" s="8">
        <v>5</v>
      </c>
      <c r="B29" s="9">
        <v>38974</v>
      </c>
      <c r="C29" s="10">
        <v>280</v>
      </c>
      <c r="D29" s="11">
        <v>0.5541666666666667</v>
      </c>
      <c r="E29" s="8" t="s">
        <v>36</v>
      </c>
      <c r="F29" s="8">
        <v>10</v>
      </c>
      <c r="G29" s="8">
        <v>10</v>
      </c>
      <c r="H29" s="8">
        <v>10</v>
      </c>
      <c r="I29" s="8">
        <v>9</v>
      </c>
      <c r="J29" s="8">
        <v>9</v>
      </c>
      <c r="K29" s="8">
        <v>10</v>
      </c>
      <c r="L29" s="8">
        <v>10</v>
      </c>
      <c r="M29" s="8">
        <v>6</v>
      </c>
      <c r="N29" s="8">
        <v>0</v>
      </c>
      <c r="O29" s="8">
        <v>0</v>
      </c>
      <c r="P29" s="8">
        <v>0</v>
      </c>
      <c r="Q29" s="8">
        <v>1</v>
      </c>
      <c r="R29" s="8">
        <v>1</v>
      </c>
      <c r="S29" s="8">
        <v>0</v>
      </c>
      <c r="T29" s="8">
        <v>0</v>
      </c>
      <c r="U29" s="8">
        <v>2</v>
      </c>
      <c r="V29" s="8">
        <v>6</v>
      </c>
      <c r="W29" s="8">
        <v>6</v>
      </c>
      <c r="X29" s="8">
        <v>2</v>
      </c>
      <c r="Y29" s="8">
        <v>3</v>
      </c>
      <c r="Z29" s="8">
        <v>3</v>
      </c>
      <c r="AA29" s="8">
        <v>4</v>
      </c>
      <c r="AB29" s="8">
        <v>8</v>
      </c>
      <c r="AC29" s="8">
        <v>3</v>
      </c>
      <c r="AD29" s="8">
        <f t="shared" si="0"/>
        <v>0.89743589743589747</v>
      </c>
      <c r="AF29" s="8">
        <f t="shared" si="1"/>
        <v>0.4358974358974359</v>
      </c>
      <c r="AH29" s="8">
        <f t="shared" si="2"/>
        <v>7.6923076923076927E-2</v>
      </c>
      <c r="AJ29" s="8">
        <f t="shared" si="3"/>
        <v>2.564102564102564E-2</v>
      </c>
    </row>
    <row r="30" spans="1:36" s="8" customFormat="1">
      <c r="A30" s="8">
        <v>5</v>
      </c>
      <c r="B30" s="9">
        <v>38974</v>
      </c>
      <c r="C30" s="10">
        <v>280</v>
      </c>
      <c r="D30" s="11">
        <v>0.62777777777777777</v>
      </c>
      <c r="E30" s="8" t="s">
        <v>37</v>
      </c>
      <c r="F30" s="8">
        <v>5</v>
      </c>
      <c r="G30" s="8">
        <v>7</v>
      </c>
      <c r="H30" s="8">
        <v>11</v>
      </c>
      <c r="I30" s="8">
        <v>7</v>
      </c>
      <c r="J30" s="8">
        <v>5</v>
      </c>
      <c r="K30" s="8">
        <v>7</v>
      </c>
      <c r="L30" s="8">
        <v>11</v>
      </c>
      <c r="M30" s="8">
        <v>7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1</v>
      </c>
      <c r="W30" s="8">
        <v>3</v>
      </c>
      <c r="X30" s="8">
        <v>3</v>
      </c>
      <c r="Y30" s="8">
        <v>3</v>
      </c>
      <c r="Z30" s="8">
        <v>4</v>
      </c>
      <c r="AA30" s="8">
        <v>4</v>
      </c>
      <c r="AB30" s="8">
        <v>8</v>
      </c>
      <c r="AC30" s="8">
        <v>4</v>
      </c>
      <c r="AD30" s="8">
        <f t="shared" si="0"/>
        <v>1</v>
      </c>
      <c r="AF30" s="8">
        <f t="shared" si="1"/>
        <v>0.33333333333333331</v>
      </c>
      <c r="AH30" s="8">
        <f t="shared" si="2"/>
        <v>0</v>
      </c>
      <c r="AJ30" s="8">
        <f t="shared" si="3"/>
        <v>0</v>
      </c>
    </row>
    <row r="31" spans="1:36" s="8" customFormat="1">
      <c r="A31" s="8">
        <v>5</v>
      </c>
      <c r="B31" s="9">
        <v>38974</v>
      </c>
      <c r="C31" s="10">
        <v>280</v>
      </c>
      <c r="D31" s="11">
        <v>0.61736111111111114</v>
      </c>
      <c r="E31" s="8" t="s">
        <v>38</v>
      </c>
      <c r="F31" s="8">
        <v>11</v>
      </c>
      <c r="G31" s="8">
        <v>8</v>
      </c>
      <c r="H31" s="8">
        <v>7</v>
      </c>
      <c r="I31" s="8">
        <v>12</v>
      </c>
      <c r="J31" s="8">
        <v>10</v>
      </c>
      <c r="K31" s="8">
        <v>8</v>
      </c>
      <c r="L31" s="8">
        <v>6</v>
      </c>
      <c r="M31" s="8">
        <v>12</v>
      </c>
      <c r="N31" s="8">
        <v>0</v>
      </c>
      <c r="O31" s="8">
        <v>0</v>
      </c>
      <c r="P31" s="8">
        <v>0</v>
      </c>
      <c r="Q31" s="8">
        <v>0</v>
      </c>
      <c r="R31" s="8">
        <v>1</v>
      </c>
      <c r="S31" s="8">
        <v>0</v>
      </c>
      <c r="T31" s="8">
        <v>1</v>
      </c>
      <c r="U31" s="8">
        <v>0</v>
      </c>
      <c r="V31" s="8">
        <v>9</v>
      </c>
      <c r="W31" s="8">
        <v>4</v>
      </c>
      <c r="X31" s="8">
        <v>4</v>
      </c>
      <c r="Y31" s="8">
        <v>12</v>
      </c>
      <c r="Z31" s="8">
        <v>1</v>
      </c>
      <c r="AA31" s="8">
        <v>4</v>
      </c>
      <c r="AB31" s="8">
        <v>2</v>
      </c>
      <c r="AC31" s="8">
        <v>0</v>
      </c>
      <c r="AD31" s="8">
        <f t="shared" si="0"/>
        <v>0.94736842105263153</v>
      </c>
      <c r="AE31" s="8">
        <f>AVERAGE(AD26:AD31)</f>
        <v>0.90169917801496757</v>
      </c>
      <c r="AF31" s="8">
        <f t="shared" si="1"/>
        <v>0.76315789473684215</v>
      </c>
      <c r="AG31" s="8">
        <f>AVERAGE(AF26:AF31)</f>
        <v>0.59105733447838704</v>
      </c>
      <c r="AH31" s="8">
        <f t="shared" si="2"/>
        <v>5.2631578947368418E-2</v>
      </c>
      <c r="AI31" s="8">
        <f>AVERAGE(AH26:AH31)</f>
        <v>4.4851347482926428E-2</v>
      </c>
      <c r="AJ31" s="8">
        <f t="shared" si="3"/>
        <v>0</v>
      </c>
    </row>
    <row r="32" spans="1:36">
      <c r="A32">
        <v>5</v>
      </c>
      <c r="B32" s="9">
        <v>38974</v>
      </c>
      <c r="C32" s="3">
        <v>380</v>
      </c>
      <c r="D32" s="2">
        <v>0.50277777777777777</v>
      </c>
      <c r="E32" t="s">
        <v>30</v>
      </c>
      <c r="F32">
        <v>22</v>
      </c>
      <c r="G32">
        <v>13</v>
      </c>
      <c r="H32">
        <v>15</v>
      </c>
      <c r="I32">
        <v>14</v>
      </c>
      <c r="J32">
        <v>22</v>
      </c>
      <c r="K32">
        <v>13</v>
      </c>
      <c r="L32">
        <v>15</v>
      </c>
      <c r="M32">
        <v>14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21</v>
      </c>
      <c r="W32">
        <v>13</v>
      </c>
      <c r="X32">
        <v>12</v>
      </c>
      <c r="Y32">
        <v>12</v>
      </c>
      <c r="Z32">
        <v>1</v>
      </c>
      <c r="AA32">
        <v>0</v>
      </c>
      <c r="AB32">
        <v>3</v>
      </c>
      <c r="AC32">
        <v>2</v>
      </c>
      <c r="AD32">
        <f t="shared" si="0"/>
        <v>1</v>
      </c>
      <c r="AF32">
        <f t="shared" si="1"/>
        <v>0.90625</v>
      </c>
      <c r="AH32">
        <f t="shared" si="2"/>
        <v>0</v>
      </c>
      <c r="AJ32" s="8">
        <f t="shared" si="3"/>
        <v>0</v>
      </c>
    </row>
    <row r="33" spans="1:36">
      <c r="A33">
        <v>5</v>
      </c>
      <c r="B33" s="9">
        <v>38974</v>
      </c>
      <c r="C33" s="3">
        <v>380</v>
      </c>
      <c r="D33" s="2">
        <v>0.50972222222222219</v>
      </c>
      <c r="E33" t="s">
        <v>34</v>
      </c>
      <c r="F33">
        <v>10</v>
      </c>
      <c r="G33">
        <v>9</v>
      </c>
      <c r="H33">
        <v>9</v>
      </c>
      <c r="I33">
        <v>12</v>
      </c>
      <c r="J33">
        <v>10</v>
      </c>
      <c r="K33">
        <v>8</v>
      </c>
      <c r="L33">
        <v>8</v>
      </c>
      <c r="M33">
        <v>12</v>
      </c>
      <c r="N33">
        <v>0</v>
      </c>
      <c r="O33">
        <v>0</v>
      </c>
      <c r="P33">
        <v>1</v>
      </c>
      <c r="Q33">
        <v>0</v>
      </c>
      <c r="R33">
        <v>3</v>
      </c>
      <c r="S33">
        <v>1</v>
      </c>
      <c r="T33">
        <v>0</v>
      </c>
      <c r="U33">
        <v>0</v>
      </c>
      <c r="V33">
        <v>6</v>
      </c>
      <c r="W33">
        <v>7</v>
      </c>
      <c r="X33">
        <v>8</v>
      </c>
      <c r="Y33">
        <v>12</v>
      </c>
      <c r="Z33">
        <v>1</v>
      </c>
      <c r="AA33">
        <v>1</v>
      </c>
      <c r="AB33">
        <v>1</v>
      </c>
      <c r="AC33">
        <v>0</v>
      </c>
      <c r="AD33">
        <f t="shared" si="0"/>
        <v>0.95</v>
      </c>
      <c r="AF33">
        <f t="shared" si="1"/>
        <v>0.82499999999999996</v>
      </c>
      <c r="AH33">
        <f t="shared" si="2"/>
        <v>0.1</v>
      </c>
      <c r="AJ33" s="8">
        <f t="shared" si="3"/>
        <v>2.5000000000000001E-2</v>
      </c>
    </row>
    <row r="34" spans="1:36">
      <c r="A34">
        <v>5</v>
      </c>
      <c r="B34" s="9">
        <v>38974</v>
      </c>
      <c r="C34" s="3">
        <v>380</v>
      </c>
      <c r="D34" s="2">
        <v>0.56458333333333333</v>
      </c>
      <c r="E34" t="s">
        <v>35</v>
      </c>
      <c r="F34">
        <v>16</v>
      </c>
      <c r="G34">
        <v>15</v>
      </c>
      <c r="H34">
        <v>12</v>
      </c>
      <c r="I34">
        <v>13</v>
      </c>
      <c r="J34">
        <v>14</v>
      </c>
      <c r="K34">
        <v>15</v>
      </c>
      <c r="L34">
        <v>12</v>
      </c>
      <c r="M34">
        <v>12</v>
      </c>
      <c r="N34">
        <v>0</v>
      </c>
      <c r="O34">
        <v>0</v>
      </c>
      <c r="P34">
        <v>0</v>
      </c>
      <c r="Q34">
        <v>0</v>
      </c>
      <c r="R34">
        <v>2</v>
      </c>
      <c r="S34">
        <v>0</v>
      </c>
      <c r="T34">
        <v>0</v>
      </c>
      <c r="U34">
        <v>1</v>
      </c>
      <c r="V34">
        <v>10</v>
      </c>
      <c r="W34">
        <v>13</v>
      </c>
      <c r="X34">
        <v>9</v>
      </c>
      <c r="Y34">
        <v>11</v>
      </c>
      <c r="Z34">
        <v>4</v>
      </c>
      <c r="AA34">
        <v>2</v>
      </c>
      <c r="AB34">
        <v>3</v>
      </c>
      <c r="AC34">
        <v>1</v>
      </c>
      <c r="AD34">
        <f t="shared" si="0"/>
        <v>0.9464285714285714</v>
      </c>
      <c r="AF34">
        <f t="shared" si="1"/>
        <v>0.7678571428571429</v>
      </c>
      <c r="AH34">
        <f t="shared" si="2"/>
        <v>5.3571428571428568E-2</v>
      </c>
      <c r="AJ34" s="8">
        <f t="shared" si="3"/>
        <v>0</v>
      </c>
    </row>
    <row r="35" spans="1:36">
      <c r="A35">
        <v>5</v>
      </c>
      <c r="B35" s="9">
        <v>38974</v>
      </c>
      <c r="C35" s="3">
        <v>380</v>
      </c>
      <c r="D35" s="2">
        <v>0.56458333333333333</v>
      </c>
      <c r="E35" t="s">
        <v>36</v>
      </c>
      <c r="F35">
        <v>10</v>
      </c>
      <c r="G35">
        <v>7</v>
      </c>
      <c r="H35">
        <v>5</v>
      </c>
      <c r="I35">
        <v>11</v>
      </c>
      <c r="J35">
        <v>10</v>
      </c>
      <c r="K35">
        <v>6</v>
      </c>
      <c r="L35">
        <v>4</v>
      </c>
      <c r="M35">
        <v>11</v>
      </c>
      <c r="N35">
        <v>0</v>
      </c>
      <c r="O35">
        <v>0</v>
      </c>
      <c r="P35">
        <v>0</v>
      </c>
      <c r="Q35">
        <v>0</v>
      </c>
      <c r="R35">
        <v>0</v>
      </c>
      <c r="S35">
        <v>1</v>
      </c>
      <c r="T35">
        <v>1</v>
      </c>
      <c r="U35">
        <v>0</v>
      </c>
      <c r="V35">
        <v>9</v>
      </c>
      <c r="W35">
        <v>4</v>
      </c>
      <c r="X35">
        <v>3</v>
      </c>
      <c r="Y35">
        <v>9</v>
      </c>
      <c r="Z35">
        <v>1</v>
      </c>
      <c r="AA35">
        <v>1</v>
      </c>
      <c r="AB35">
        <v>1</v>
      </c>
      <c r="AC35">
        <v>2</v>
      </c>
      <c r="AD35">
        <f t="shared" si="0"/>
        <v>0.93939393939393945</v>
      </c>
      <c r="AF35">
        <f t="shared" si="1"/>
        <v>0.75757575757575757</v>
      </c>
      <c r="AH35">
        <f t="shared" si="2"/>
        <v>6.0606060606060608E-2</v>
      </c>
      <c r="AJ35" s="8">
        <f t="shared" si="3"/>
        <v>0</v>
      </c>
    </row>
    <row r="36" spans="1:36">
      <c r="A36">
        <v>5</v>
      </c>
      <c r="B36" s="9">
        <v>38974</v>
      </c>
      <c r="C36" s="3">
        <v>380</v>
      </c>
      <c r="D36" s="2">
        <v>0.55694444444444446</v>
      </c>
      <c r="E36" t="s">
        <v>37</v>
      </c>
      <c r="F36">
        <v>10</v>
      </c>
      <c r="G36">
        <v>8</v>
      </c>
      <c r="H36">
        <v>7</v>
      </c>
      <c r="I36">
        <v>6</v>
      </c>
      <c r="J36">
        <v>10</v>
      </c>
      <c r="K36">
        <v>8</v>
      </c>
      <c r="L36">
        <v>7</v>
      </c>
      <c r="M36">
        <v>4</v>
      </c>
      <c r="N36">
        <v>0</v>
      </c>
      <c r="O36">
        <v>0</v>
      </c>
      <c r="P36">
        <v>0</v>
      </c>
      <c r="Q36">
        <v>1</v>
      </c>
      <c r="R36">
        <v>0</v>
      </c>
      <c r="S36">
        <v>0</v>
      </c>
      <c r="T36">
        <v>0</v>
      </c>
      <c r="U36">
        <v>1</v>
      </c>
      <c r="V36">
        <v>7</v>
      </c>
      <c r="W36">
        <v>8</v>
      </c>
      <c r="X36">
        <v>5</v>
      </c>
      <c r="Y36">
        <v>3</v>
      </c>
      <c r="Z36">
        <v>3</v>
      </c>
      <c r="AA36">
        <v>0</v>
      </c>
      <c r="AB36">
        <v>2</v>
      </c>
      <c r="AC36">
        <v>1</v>
      </c>
      <c r="AD36">
        <f t="shared" si="0"/>
        <v>0.93548387096774188</v>
      </c>
      <c r="AF36">
        <f t="shared" si="1"/>
        <v>0.74193548387096775</v>
      </c>
      <c r="AH36">
        <f t="shared" si="2"/>
        <v>3.2258064516129031E-2</v>
      </c>
      <c r="AJ36" s="8">
        <f t="shared" si="3"/>
        <v>3.2258064516129031E-2</v>
      </c>
    </row>
    <row r="37" spans="1:36">
      <c r="A37">
        <v>5</v>
      </c>
      <c r="B37" s="9">
        <v>38974</v>
      </c>
      <c r="C37" s="3">
        <v>380</v>
      </c>
      <c r="D37" s="2">
        <v>0.58888888888888891</v>
      </c>
      <c r="E37" t="s">
        <v>38</v>
      </c>
      <c r="F37">
        <v>5</v>
      </c>
      <c r="G37">
        <v>8</v>
      </c>
      <c r="H37">
        <v>6</v>
      </c>
      <c r="I37">
        <v>6</v>
      </c>
      <c r="J37">
        <v>5</v>
      </c>
      <c r="K37">
        <v>7</v>
      </c>
      <c r="L37">
        <v>6</v>
      </c>
      <c r="M37">
        <v>6</v>
      </c>
      <c r="N37">
        <v>0</v>
      </c>
      <c r="O37">
        <v>0</v>
      </c>
      <c r="P37">
        <v>0</v>
      </c>
      <c r="Q37">
        <v>0</v>
      </c>
      <c r="R37">
        <v>0</v>
      </c>
      <c r="S37">
        <v>1</v>
      </c>
      <c r="T37">
        <v>0</v>
      </c>
      <c r="U37">
        <v>0</v>
      </c>
      <c r="V37">
        <v>3</v>
      </c>
      <c r="W37">
        <v>6</v>
      </c>
      <c r="X37">
        <v>5</v>
      </c>
      <c r="Y37">
        <v>5</v>
      </c>
      <c r="Z37">
        <v>2</v>
      </c>
      <c r="AA37">
        <v>1</v>
      </c>
      <c r="AB37">
        <v>1</v>
      </c>
      <c r="AC37">
        <v>1</v>
      </c>
      <c r="AD37">
        <f t="shared" si="0"/>
        <v>0.96</v>
      </c>
      <c r="AE37">
        <f>AVERAGE(AD32:AD37)</f>
        <v>0.95521773029837542</v>
      </c>
      <c r="AF37">
        <f t="shared" si="1"/>
        <v>0.76</v>
      </c>
      <c r="AG37">
        <f>AVERAGE(AF32:AF37)</f>
        <v>0.79310306405064468</v>
      </c>
      <c r="AH37">
        <f t="shared" si="2"/>
        <v>0.04</v>
      </c>
      <c r="AI37">
        <f>AVERAGE(AH32:AH37)</f>
        <v>4.7739258948936374E-2</v>
      </c>
      <c r="AJ37" s="8">
        <f t="shared" si="3"/>
        <v>0</v>
      </c>
    </row>
    <row r="38" spans="1:36" s="8" customFormat="1">
      <c r="A38" s="8">
        <v>5</v>
      </c>
      <c r="B38" s="9">
        <v>38974</v>
      </c>
      <c r="C38" s="10">
        <v>750</v>
      </c>
      <c r="D38" s="11">
        <v>0.51388888888888895</v>
      </c>
      <c r="E38" s="8" t="s">
        <v>30</v>
      </c>
      <c r="F38" s="8">
        <v>4</v>
      </c>
      <c r="G38" s="8">
        <v>4</v>
      </c>
      <c r="H38" s="8">
        <v>10</v>
      </c>
      <c r="I38" s="8">
        <v>9</v>
      </c>
      <c r="J38" s="8">
        <v>3</v>
      </c>
      <c r="K38" s="8">
        <v>4</v>
      </c>
      <c r="L38" s="8">
        <v>10</v>
      </c>
      <c r="M38" s="8">
        <v>9</v>
      </c>
      <c r="N38" s="8">
        <v>0</v>
      </c>
      <c r="O38" s="8">
        <v>0</v>
      </c>
      <c r="P38" s="8">
        <v>0</v>
      </c>
      <c r="Q38" s="8">
        <v>0</v>
      </c>
      <c r="R38" s="8">
        <v>1</v>
      </c>
      <c r="S38" s="8">
        <v>0</v>
      </c>
      <c r="T38" s="8">
        <v>0</v>
      </c>
      <c r="U38" s="8">
        <v>0</v>
      </c>
      <c r="V38" s="8">
        <v>2</v>
      </c>
      <c r="W38" s="8">
        <v>2</v>
      </c>
      <c r="X38" s="8">
        <v>5</v>
      </c>
      <c r="Y38" s="8">
        <v>5</v>
      </c>
      <c r="Z38" s="8">
        <v>1</v>
      </c>
      <c r="AA38" s="8">
        <v>2</v>
      </c>
      <c r="AB38" s="8">
        <v>5</v>
      </c>
      <c r="AC38" s="8">
        <v>4</v>
      </c>
      <c r="AD38" s="8">
        <f t="shared" si="0"/>
        <v>0.96296296296296291</v>
      </c>
      <c r="AF38" s="8">
        <f t="shared" si="1"/>
        <v>0.51851851851851849</v>
      </c>
      <c r="AH38" s="8">
        <f t="shared" si="2"/>
        <v>3.7037037037037035E-2</v>
      </c>
      <c r="AJ38" s="8">
        <f t="shared" si="3"/>
        <v>0</v>
      </c>
    </row>
    <row r="39" spans="1:36" s="8" customFormat="1">
      <c r="A39" s="8">
        <v>5</v>
      </c>
      <c r="B39" s="9">
        <v>38974</v>
      </c>
      <c r="C39" s="10">
        <v>750</v>
      </c>
      <c r="D39" s="11">
        <v>0.51458333333333328</v>
      </c>
      <c r="E39" s="8" t="s">
        <v>34</v>
      </c>
      <c r="F39" s="8">
        <v>15</v>
      </c>
      <c r="G39" s="8">
        <v>11</v>
      </c>
      <c r="H39" s="8">
        <v>4</v>
      </c>
      <c r="I39" s="8">
        <v>9</v>
      </c>
      <c r="J39" s="8">
        <v>11</v>
      </c>
      <c r="K39" s="8">
        <v>10</v>
      </c>
      <c r="L39" s="8">
        <v>4</v>
      </c>
      <c r="M39" s="8">
        <v>9</v>
      </c>
      <c r="N39" s="8">
        <v>0</v>
      </c>
      <c r="O39" s="8">
        <v>0</v>
      </c>
      <c r="P39" s="8">
        <v>1</v>
      </c>
      <c r="Q39" s="8">
        <v>0</v>
      </c>
      <c r="R39" s="8">
        <v>4</v>
      </c>
      <c r="S39" s="8">
        <v>1</v>
      </c>
      <c r="T39" s="8">
        <v>0</v>
      </c>
      <c r="U39" s="8">
        <v>0</v>
      </c>
      <c r="V39" s="8">
        <v>10</v>
      </c>
      <c r="W39" s="8">
        <v>10</v>
      </c>
      <c r="X39" s="8">
        <v>3</v>
      </c>
      <c r="Y39" s="8">
        <v>8</v>
      </c>
      <c r="Z39" s="8">
        <v>1</v>
      </c>
      <c r="AA39" s="8">
        <v>1</v>
      </c>
      <c r="AB39" s="8">
        <v>1</v>
      </c>
      <c r="AC39" s="8">
        <v>1</v>
      </c>
      <c r="AD39" s="8">
        <f t="shared" si="0"/>
        <v>0.87179487179487181</v>
      </c>
      <c r="AF39" s="8">
        <f t="shared" si="1"/>
        <v>0.79487179487179482</v>
      </c>
      <c r="AH39" s="8">
        <f t="shared" si="2"/>
        <v>0.12820512820512819</v>
      </c>
      <c r="AJ39" s="8">
        <f t="shared" si="3"/>
        <v>2.564102564102564E-2</v>
      </c>
    </row>
    <row r="40" spans="1:36" s="8" customFormat="1">
      <c r="A40" s="8">
        <v>5</v>
      </c>
      <c r="B40" s="9">
        <v>38974</v>
      </c>
      <c r="C40" s="10">
        <v>750</v>
      </c>
      <c r="D40" s="11">
        <v>0.57430555555555551</v>
      </c>
      <c r="E40" s="8" t="s">
        <v>35</v>
      </c>
      <c r="F40" s="8">
        <v>8</v>
      </c>
      <c r="G40" s="8">
        <v>5</v>
      </c>
      <c r="H40" s="8">
        <v>8</v>
      </c>
      <c r="I40" s="8">
        <v>11</v>
      </c>
      <c r="J40" s="8">
        <v>8</v>
      </c>
      <c r="K40" s="8">
        <v>5</v>
      </c>
      <c r="L40" s="8">
        <v>6</v>
      </c>
      <c r="M40" s="8">
        <v>8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2</v>
      </c>
      <c r="U40" s="8">
        <v>3</v>
      </c>
      <c r="V40" s="8">
        <v>6</v>
      </c>
      <c r="W40" s="8">
        <v>4</v>
      </c>
      <c r="X40" s="8">
        <v>3</v>
      </c>
      <c r="Y40" s="8">
        <v>6</v>
      </c>
      <c r="Z40" s="8">
        <v>2</v>
      </c>
      <c r="AA40" s="8">
        <v>1</v>
      </c>
      <c r="AB40" s="8">
        <v>3</v>
      </c>
      <c r="AC40" s="8">
        <v>3</v>
      </c>
      <c r="AD40" s="8">
        <f t="shared" si="0"/>
        <v>0.84375</v>
      </c>
      <c r="AF40" s="8">
        <f t="shared" si="1"/>
        <v>0.59375</v>
      </c>
      <c r="AH40" s="8">
        <f t="shared" si="2"/>
        <v>0.15625</v>
      </c>
      <c r="AJ40" s="8">
        <f t="shared" si="3"/>
        <v>0</v>
      </c>
    </row>
    <row r="41" spans="1:36" s="8" customFormat="1">
      <c r="A41" s="8">
        <v>5</v>
      </c>
      <c r="B41" s="9">
        <v>38974</v>
      </c>
      <c r="C41" s="10">
        <v>750</v>
      </c>
      <c r="D41" s="11">
        <v>0.57430555555555551</v>
      </c>
      <c r="E41" s="8" t="s">
        <v>36</v>
      </c>
      <c r="F41" s="8">
        <v>11</v>
      </c>
      <c r="G41" s="8">
        <v>5</v>
      </c>
      <c r="H41" s="8">
        <v>5</v>
      </c>
      <c r="I41" s="8">
        <v>4</v>
      </c>
      <c r="J41" s="8">
        <v>9</v>
      </c>
      <c r="K41" s="8">
        <v>5</v>
      </c>
      <c r="L41" s="8">
        <v>5</v>
      </c>
      <c r="M41" s="8">
        <v>4</v>
      </c>
      <c r="N41" s="8">
        <v>0</v>
      </c>
      <c r="O41" s="8">
        <v>0</v>
      </c>
      <c r="P41" s="8">
        <v>0</v>
      </c>
      <c r="Q41" s="8">
        <v>0</v>
      </c>
      <c r="R41" s="8">
        <v>2</v>
      </c>
      <c r="S41" s="8">
        <v>6</v>
      </c>
      <c r="T41" s="8">
        <v>0</v>
      </c>
      <c r="U41" s="8">
        <v>0</v>
      </c>
      <c r="V41" s="8">
        <v>4</v>
      </c>
      <c r="W41" s="8">
        <v>3</v>
      </c>
      <c r="X41" s="8">
        <v>5</v>
      </c>
      <c r="Y41" s="8">
        <v>3</v>
      </c>
      <c r="Z41" s="8">
        <v>5</v>
      </c>
      <c r="AA41" s="8">
        <v>2</v>
      </c>
      <c r="AB41" s="8">
        <v>0</v>
      </c>
      <c r="AC41" s="8">
        <v>1</v>
      </c>
      <c r="AD41" s="8">
        <f t="shared" si="0"/>
        <v>0.92</v>
      </c>
      <c r="AF41" s="8">
        <f t="shared" si="1"/>
        <v>0.6</v>
      </c>
      <c r="AH41" s="8">
        <f t="shared" si="2"/>
        <v>0.32</v>
      </c>
      <c r="AJ41" s="8">
        <f t="shared" si="3"/>
        <v>0</v>
      </c>
    </row>
    <row r="42" spans="1:36" s="8" customFormat="1">
      <c r="A42" s="8">
        <v>5</v>
      </c>
      <c r="B42" s="9">
        <v>38974</v>
      </c>
      <c r="C42" s="10">
        <v>750</v>
      </c>
      <c r="D42" s="11">
        <v>0.64583333333333337</v>
      </c>
      <c r="E42" s="8" t="s">
        <v>37</v>
      </c>
      <c r="F42" s="8">
        <v>11</v>
      </c>
      <c r="G42" s="8">
        <v>12</v>
      </c>
      <c r="H42" s="8">
        <v>12</v>
      </c>
      <c r="I42" s="8">
        <v>7</v>
      </c>
      <c r="J42" s="8">
        <v>11</v>
      </c>
      <c r="K42" s="8">
        <v>11</v>
      </c>
      <c r="L42" s="8">
        <v>12</v>
      </c>
      <c r="M42" s="8">
        <v>6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1</v>
      </c>
      <c r="T42" s="8">
        <v>0</v>
      </c>
      <c r="U42" s="8">
        <v>1</v>
      </c>
      <c r="V42" s="8">
        <v>8</v>
      </c>
      <c r="W42" s="8">
        <v>2</v>
      </c>
      <c r="X42" s="8">
        <v>3</v>
      </c>
      <c r="Y42" s="8">
        <v>3</v>
      </c>
      <c r="Z42" s="8">
        <v>3</v>
      </c>
      <c r="AA42" s="8">
        <v>9</v>
      </c>
      <c r="AB42" s="8">
        <v>9</v>
      </c>
      <c r="AC42" s="8">
        <v>3</v>
      </c>
      <c r="AD42" s="8">
        <f t="shared" si="0"/>
        <v>0.95238095238095233</v>
      </c>
      <c r="AF42" s="8">
        <f t="shared" si="1"/>
        <v>0.38095238095238093</v>
      </c>
      <c r="AH42" s="8">
        <f t="shared" si="2"/>
        <v>4.7619047619047616E-2</v>
      </c>
      <c r="AJ42" s="8">
        <f t="shared" si="3"/>
        <v>0</v>
      </c>
    </row>
    <row r="43" spans="1:36" s="8" customFormat="1">
      <c r="A43" s="8">
        <v>5</v>
      </c>
      <c r="B43" s="9">
        <v>38974</v>
      </c>
      <c r="C43" s="10">
        <v>750</v>
      </c>
      <c r="D43" s="11">
        <v>0.59791666666666665</v>
      </c>
      <c r="E43" s="8" t="s">
        <v>38</v>
      </c>
      <c r="F43" s="8">
        <v>10</v>
      </c>
      <c r="G43" s="8">
        <v>9</v>
      </c>
      <c r="H43" s="8">
        <v>10</v>
      </c>
      <c r="I43" s="8">
        <v>3</v>
      </c>
      <c r="J43" s="8">
        <v>10</v>
      </c>
      <c r="K43" s="8">
        <v>9</v>
      </c>
      <c r="L43" s="8">
        <v>11</v>
      </c>
      <c r="M43" s="8">
        <v>2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1</v>
      </c>
      <c r="V43" s="8">
        <v>8</v>
      </c>
      <c r="W43" s="8">
        <v>5</v>
      </c>
      <c r="X43" s="8">
        <v>4</v>
      </c>
      <c r="Y43" s="8">
        <v>1</v>
      </c>
      <c r="Z43" s="8">
        <v>2</v>
      </c>
      <c r="AA43" s="8">
        <v>4</v>
      </c>
      <c r="AB43" s="8">
        <v>6</v>
      </c>
      <c r="AC43" s="8">
        <v>1</v>
      </c>
      <c r="AD43" s="8">
        <f t="shared" si="0"/>
        <v>1</v>
      </c>
      <c r="AE43" s="8">
        <f>AVERAGE(AD38:AD43)</f>
        <v>0.92514813118979777</v>
      </c>
      <c r="AF43" s="8">
        <f t="shared" si="1"/>
        <v>0.5625</v>
      </c>
      <c r="AG43" s="8">
        <f>AVERAGE(AF38:AF43)</f>
        <v>0.57509878239044909</v>
      </c>
      <c r="AH43" s="8">
        <f t="shared" si="2"/>
        <v>3.125E-2</v>
      </c>
      <c r="AI43" s="8">
        <f>AVERAGE(AH38:AH43)</f>
        <v>0.12006020214353548</v>
      </c>
      <c r="AJ43" s="8">
        <f t="shared" si="3"/>
        <v>0</v>
      </c>
    </row>
    <row r="44" spans="1:36">
      <c r="A44">
        <v>5</v>
      </c>
      <c r="B44" s="9">
        <v>38974</v>
      </c>
      <c r="C44" s="3">
        <v>2000</v>
      </c>
      <c r="D44" s="2">
        <v>0.52708333333333335</v>
      </c>
      <c r="E44" t="s">
        <v>30</v>
      </c>
      <c r="F44">
        <v>10</v>
      </c>
      <c r="G44">
        <v>5</v>
      </c>
      <c r="H44">
        <v>7</v>
      </c>
      <c r="I44">
        <v>9</v>
      </c>
      <c r="J44">
        <v>10</v>
      </c>
      <c r="K44">
        <v>4</v>
      </c>
      <c r="L44">
        <v>7</v>
      </c>
      <c r="M44">
        <v>8</v>
      </c>
      <c r="N44">
        <v>0</v>
      </c>
      <c r="O44">
        <v>1</v>
      </c>
      <c r="P44">
        <v>0</v>
      </c>
      <c r="Q44">
        <v>1</v>
      </c>
      <c r="R44">
        <v>0</v>
      </c>
      <c r="S44">
        <v>0</v>
      </c>
      <c r="T44">
        <v>0</v>
      </c>
      <c r="U44">
        <v>0</v>
      </c>
      <c r="V44">
        <v>4</v>
      </c>
      <c r="W44">
        <v>0</v>
      </c>
      <c r="X44">
        <v>1</v>
      </c>
      <c r="Y44">
        <v>1</v>
      </c>
      <c r="Z44">
        <v>6</v>
      </c>
      <c r="AA44">
        <v>4</v>
      </c>
      <c r="AB44">
        <v>6</v>
      </c>
      <c r="AC44">
        <v>7</v>
      </c>
      <c r="AD44">
        <f t="shared" si="0"/>
        <v>0.93548387096774188</v>
      </c>
      <c r="AF44">
        <f t="shared" si="1"/>
        <v>0.19354838709677419</v>
      </c>
      <c r="AH44">
        <f t="shared" si="2"/>
        <v>0</v>
      </c>
      <c r="AJ44" s="8">
        <f t="shared" si="3"/>
        <v>6.4516129032258063E-2</v>
      </c>
    </row>
    <row r="45" spans="1:36">
      <c r="A45">
        <v>5</v>
      </c>
      <c r="B45" s="9">
        <v>38974</v>
      </c>
      <c r="C45" s="3">
        <v>2000</v>
      </c>
      <c r="D45" s="2">
        <v>0.52847222222222223</v>
      </c>
      <c r="E45" t="s">
        <v>34</v>
      </c>
      <c r="F45">
        <v>8</v>
      </c>
      <c r="G45">
        <v>5</v>
      </c>
      <c r="H45">
        <v>0</v>
      </c>
      <c r="I45">
        <v>0</v>
      </c>
      <c r="J45">
        <v>7</v>
      </c>
      <c r="K45">
        <v>5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1</v>
      </c>
      <c r="T45">
        <v>0</v>
      </c>
      <c r="U45">
        <v>0</v>
      </c>
      <c r="V45">
        <v>2</v>
      </c>
      <c r="W45">
        <v>0</v>
      </c>
      <c r="X45">
        <v>0</v>
      </c>
      <c r="Y45">
        <v>0</v>
      </c>
      <c r="Z45">
        <v>5</v>
      </c>
      <c r="AA45">
        <v>5</v>
      </c>
      <c r="AB45">
        <v>0</v>
      </c>
      <c r="AC45">
        <v>0</v>
      </c>
      <c r="AD45">
        <f t="shared" si="0"/>
        <v>0.92307692307692313</v>
      </c>
      <c r="AF45">
        <f t="shared" si="1"/>
        <v>0.15384615384615385</v>
      </c>
      <c r="AH45">
        <f t="shared" si="2"/>
        <v>7.6923076923076927E-2</v>
      </c>
      <c r="AJ45" s="8">
        <f t="shared" si="3"/>
        <v>0</v>
      </c>
    </row>
    <row r="46" spans="1:36">
      <c r="A46">
        <v>5</v>
      </c>
      <c r="B46" s="9">
        <v>38974</v>
      </c>
      <c r="C46" s="3">
        <v>2000</v>
      </c>
      <c r="D46" s="2">
        <v>0.58819444444444446</v>
      </c>
      <c r="E46" t="s">
        <v>35</v>
      </c>
      <c r="F46">
        <v>5</v>
      </c>
      <c r="G46">
        <v>5</v>
      </c>
      <c r="H46">
        <v>3</v>
      </c>
      <c r="I46">
        <v>6</v>
      </c>
      <c r="J46">
        <v>4</v>
      </c>
      <c r="K46">
        <v>5</v>
      </c>
      <c r="L46">
        <v>3</v>
      </c>
      <c r="M46">
        <v>5</v>
      </c>
      <c r="N46">
        <v>0</v>
      </c>
      <c r="O46">
        <v>0</v>
      </c>
      <c r="P46">
        <v>0</v>
      </c>
      <c r="Q46">
        <v>0</v>
      </c>
      <c r="R46">
        <v>1</v>
      </c>
      <c r="S46">
        <v>0</v>
      </c>
      <c r="T46">
        <v>0</v>
      </c>
      <c r="U46">
        <v>1</v>
      </c>
      <c r="V46">
        <v>0</v>
      </c>
      <c r="W46">
        <v>0</v>
      </c>
      <c r="X46">
        <v>0</v>
      </c>
      <c r="Y46">
        <v>2</v>
      </c>
      <c r="Z46">
        <v>4</v>
      </c>
      <c r="AA46">
        <v>5</v>
      </c>
      <c r="AB46">
        <v>3</v>
      </c>
      <c r="AC46">
        <v>3</v>
      </c>
      <c r="AD46">
        <f t="shared" si="0"/>
        <v>0.89473684210526316</v>
      </c>
      <c r="AF46">
        <f t="shared" si="1"/>
        <v>0.10526315789473684</v>
      </c>
      <c r="AH46">
        <f t="shared" si="2"/>
        <v>0.10526315789473684</v>
      </c>
      <c r="AJ46" s="8">
        <f t="shared" si="3"/>
        <v>0</v>
      </c>
    </row>
    <row r="47" spans="1:36">
      <c r="A47">
        <v>5</v>
      </c>
      <c r="B47" s="9">
        <v>38974</v>
      </c>
      <c r="C47" s="3">
        <v>2000</v>
      </c>
      <c r="D47" s="2">
        <v>0.58819444444444446</v>
      </c>
      <c r="E47" t="s">
        <v>36</v>
      </c>
      <c r="F47">
        <v>5</v>
      </c>
      <c r="G47">
        <v>2</v>
      </c>
      <c r="H47">
        <v>2</v>
      </c>
      <c r="I47">
        <v>5</v>
      </c>
      <c r="J47">
        <v>5</v>
      </c>
      <c r="K47">
        <v>2</v>
      </c>
      <c r="L47">
        <v>2</v>
      </c>
      <c r="M47">
        <v>4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1</v>
      </c>
      <c r="V47">
        <v>0</v>
      </c>
      <c r="W47">
        <v>0</v>
      </c>
      <c r="X47">
        <v>0</v>
      </c>
      <c r="Y47">
        <v>1</v>
      </c>
      <c r="Z47">
        <v>5</v>
      </c>
      <c r="AA47">
        <v>2</v>
      </c>
      <c r="AB47">
        <v>2</v>
      </c>
      <c r="AC47">
        <v>3</v>
      </c>
      <c r="AD47">
        <f t="shared" si="0"/>
        <v>0.9285714285714286</v>
      </c>
      <c r="AF47">
        <f t="shared" si="1"/>
        <v>7.1428571428571425E-2</v>
      </c>
      <c r="AH47">
        <f t="shared" si="2"/>
        <v>7.1428571428571425E-2</v>
      </c>
      <c r="AJ47" s="8">
        <f t="shared" si="3"/>
        <v>0</v>
      </c>
    </row>
    <row r="48" spans="1:36">
      <c r="A48">
        <v>5</v>
      </c>
      <c r="B48" s="9">
        <v>38974</v>
      </c>
      <c r="C48" s="3">
        <v>2000</v>
      </c>
      <c r="D48" s="2">
        <v>0.65347222222222223</v>
      </c>
      <c r="E48" t="s">
        <v>37</v>
      </c>
      <c r="F48">
        <v>7</v>
      </c>
      <c r="G48">
        <v>6</v>
      </c>
      <c r="H48">
        <v>5</v>
      </c>
      <c r="I48">
        <v>6</v>
      </c>
      <c r="J48">
        <v>7</v>
      </c>
      <c r="K48">
        <v>6</v>
      </c>
      <c r="L48">
        <v>5</v>
      </c>
      <c r="M48">
        <v>6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7</v>
      </c>
      <c r="AA48">
        <v>6</v>
      </c>
      <c r="AB48">
        <v>5</v>
      </c>
      <c r="AC48">
        <v>6</v>
      </c>
      <c r="AD48">
        <f t="shared" si="0"/>
        <v>1</v>
      </c>
      <c r="AF48">
        <f t="shared" si="1"/>
        <v>0</v>
      </c>
      <c r="AH48">
        <f t="shared" si="2"/>
        <v>0</v>
      </c>
      <c r="AJ48" s="8">
        <f t="shared" si="3"/>
        <v>0</v>
      </c>
    </row>
    <row r="49" spans="1:36">
      <c r="A49">
        <v>5</v>
      </c>
      <c r="B49" s="9">
        <v>38974</v>
      </c>
      <c r="C49" s="3">
        <v>2000</v>
      </c>
      <c r="D49" s="2">
        <v>0.61041666666666672</v>
      </c>
      <c r="E49" t="s">
        <v>38</v>
      </c>
      <c r="F49">
        <v>5</v>
      </c>
      <c r="G49">
        <v>5</v>
      </c>
      <c r="H49">
        <v>3</v>
      </c>
      <c r="I49">
        <v>3</v>
      </c>
      <c r="J49">
        <v>4</v>
      </c>
      <c r="K49">
        <v>5</v>
      </c>
      <c r="L49">
        <v>3</v>
      </c>
      <c r="M49">
        <v>2</v>
      </c>
      <c r="N49">
        <v>0</v>
      </c>
      <c r="O49">
        <v>0</v>
      </c>
      <c r="P49">
        <v>0</v>
      </c>
      <c r="Q49">
        <v>0</v>
      </c>
      <c r="R49">
        <v>1</v>
      </c>
      <c r="S49">
        <v>0</v>
      </c>
      <c r="T49">
        <v>0</v>
      </c>
      <c r="U49">
        <v>1</v>
      </c>
      <c r="V49">
        <v>0</v>
      </c>
      <c r="W49">
        <v>0</v>
      </c>
      <c r="X49">
        <v>0</v>
      </c>
      <c r="Y49">
        <v>0</v>
      </c>
      <c r="Z49">
        <v>4</v>
      </c>
      <c r="AA49">
        <v>5</v>
      </c>
      <c r="AB49">
        <v>3</v>
      </c>
      <c r="AC49">
        <v>2</v>
      </c>
      <c r="AD49">
        <f t="shared" si="0"/>
        <v>0.875</v>
      </c>
      <c r="AE49">
        <f>AVERAGE(AD44:AD49)</f>
        <v>0.92614484412022613</v>
      </c>
      <c r="AF49">
        <f t="shared" si="1"/>
        <v>0</v>
      </c>
      <c r="AG49">
        <f>AVERAGE(AF44:AF49)</f>
        <v>8.7347711711039389E-2</v>
      </c>
      <c r="AH49">
        <f t="shared" si="2"/>
        <v>0.125</v>
      </c>
      <c r="AI49">
        <f>AVERAGE(AH44:AH49)</f>
        <v>6.3102467707730869E-2</v>
      </c>
      <c r="AJ49" s="8">
        <f t="shared" si="3"/>
        <v>0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49"/>
  <sheetViews>
    <sheetView view="pageLayout" workbookViewId="0">
      <selection activeCell="B31" sqref="B31"/>
    </sheetView>
  </sheetViews>
  <sheetFormatPr baseColWidth="10" defaultRowHeight="13"/>
  <cols>
    <col min="1" max="2" width="10.7109375" style="12"/>
  </cols>
  <sheetData>
    <row r="1" spans="1:6">
      <c r="A1" s="12" t="s">
        <v>2</v>
      </c>
      <c r="B1" s="12" t="s">
        <v>89</v>
      </c>
      <c r="C1" t="s">
        <v>88</v>
      </c>
      <c r="D1" t="s">
        <v>87</v>
      </c>
      <c r="E1" t="s">
        <v>0</v>
      </c>
      <c r="F1" t="s">
        <v>1</v>
      </c>
    </row>
    <row r="2" spans="1:6">
      <c r="A2" s="12">
        <v>4</v>
      </c>
      <c r="B2" s="13">
        <v>280</v>
      </c>
      <c r="C2">
        <v>0.53658536585365857</v>
      </c>
      <c r="D2">
        <v>0.29268292682926828</v>
      </c>
      <c r="E2">
        <v>0.43902439024390244</v>
      </c>
      <c r="F2">
        <v>7.3170731707317069E-2</v>
      </c>
    </row>
    <row r="3" spans="1:6">
      <c r="A3" s="12">
        <v>4</v>
      </c>
      <c r="B3" s="13">
        <v>280</v>
      </c>
      <c r="C3">
        <v>0.37037037037037035</v>
      </c>
      <c r="D3">
        <v>0.20370370370370369</v>
      </c>
      <c r="E3">
        <v>0.5</v>
      </c>
      <c r="F3">
        <v>0.22222222222222221</v>
      </c>
    </row>
    <row r="4" spans="1:6">
      <c r="A4" s="12">
        <v>4</v>
      </c>
      <c r="B4" s="13">
        <v>280</v>
      </c>
      <c r="C4">
        <v>0.88235294117647056</v>
      </c>
      <c r="D4">
        <v>0.58823529411764708</v>
      </c>
      <c r="E4">
        <v>0.11764705882352941</v>
      </c>
      <c r="F4">
        <v>0</v>
      </c>
    </row>
    <row r="5" spans="1:6">
      <c r="A5" s="12">
        <v>4</v>
      </c>
      <c r="B5" s="13">
        <v>280</v>
      </c>
      <c r="C5">
        <v>0.81481481481481477</v>
      </c>
      <c r="D5">
        <v>0.51851851851851849</v>
      </c>
      <c r="E5">
        <v>0.1111111111111111</v>
      </c>
      <c r="F5">
        <v>7.407407407407407E-2</v>
      </c>
    </row>
    <row r="6" spans="1:6">
      <c r="A6" s="12">
        <v>4</v>
      </c>
      <c r="B6" s="13">
        <v>280</v>
      </c>
      <c r="C6">
        <v>0.82051282051282048</v>
      </c>
      <c r="D6">
        <v>0.4358974358974359</v>
      </c>
      <c r="E6">
        <v>0.12820512820512819</v>
      </c>
      <c r="F6">
        <v>5.128205128205128E-2</v>
      </c>
    </row>
    <row r="7" spans="1:6">
      <c r="A7" s="12">
        <v>4</v>
      </c>
      <c r="B7" s="13">
        <v>280</v>
      </c>
      <c r="C7">
        <v>0.79629629629629628</v>
      </c>
      <c r="D7">
        <v>0.57407407407407407</v>
      </c>
      <c r="E7">
        <v>0.18518518518518517</v>
      </c>
      <c r="F7">
        <v>1.8518518518518517E-2</v>
      </c>
    </row>
    <row r="8" spans="1:6">
      <c r="A8" s="12">
        <v>4</v>
      </c>
      <c r="B8" s="13">
        <v>380</v>
      </c>
      <c r="C8">
        <v>0.53333333333333333</v>
      </c>
      <c r="D8">
        <v>0.36666666666666664</v>
      </c>
      <c r="E8">
        <v>0.46666666666666667</v>
      </c>
      <c r="F8">
        <v>0</v>
      </c>
    </row>
    <row r="9" spans="1:6">
      <c r="A9" s="12">
        <v>4</v>
      </c>
      <c r="B9" s="13">
        <v>380</v>
      </c>
      <c r="C9">
        <v>0.875</v>
      </c>
      <c r="D9">
        <v>0.40625</v>
      </c>
      <c r="E9">
        <v>6.25E-2</v>
      </c>
      <c r="F9">
        <v>6.25E-2</v>
      </c>
    </row>
    <row r="10" spans="1:6">
      <c r="A10" s="12">
        <v>4</v>
      </c>
      <c r="B10" s="13">
        <v>380</v>
      </c>
      <c r="C10">
        <v>0.57971014492753625</v>
      </c>
      <c r="D10">
        <v>0.37681159420289856</v>
      </c>
      <c r="E10">
        <v>0.42028985507246375</v>
      </c>
      <c r="F10">
        <v>0</v>
      </c>
    </row>
    <row r="11" spans="1:6">
      <c r="A11" s="12">
        <v>4</v>
      </c>
      <c r="B11" s="13">
        <v>380</v>
      </c>
      <c r="C11">
        <v>0.72093023255813948</v>
      </c>
      <c r="D11">
        <v>0.58139534883720934</v>
      </c>
      <c r="E11">
        <v>0.2558139534883721</v>
      </c>
      <c r="F11">
        <v>2.3255813953488372E-2</v>
      </c>
    </row>
    <row r="12" spans="1:6">
      <c r="A12" s="12">
        <v>4</v>
      </c>
      <c r="B12" s="13">
        <v>380</v>
      </c>
      <c r="C12">
        <v>0.91111111111111109</v>
      </c>
      <c r="D12">
        <v>0.73333333333333328</v>
      </c>
      <c r="E12">
        <v>4.4444444444444446E-2</v>
      </c>
      <c r="F12">
        <v>4.4444444444444446E-2</v>
      </c>
    </row>
    <row r="13" spans="1:6">
      <c r="A13" s="12">
        <v>4</v>
      </c>
      <c r="B13" s="13">
        <v>380</v>
      </c>
      <c r="C13">
        <v>0.81632653061224492</v>
      </c>
      <c r="D13">
        <v>0.55102040816326525</v>
      </c>
      <c r="E13">
        <v>0.18367346938775511</v>
      </c>
      <c r="F13">
        <v>0</v>
      </c>
    </row>
    <row r="14" spans="1:6">
      <c r="A14" s="12">
        <v>4</v>
      </c>
      <c r="B14" s="13">
        <v>750</v>
      </c>
      <c r="C14">
        <v>0.80769230769230771</v>
      </c>
      <c r="D14">
        <v>0.73076923076923073</v>
      </c>
      <c r="E14">
        <v>7.6923076923076927E-2</v>
      </c>
      <c r="F14">
        <v>3.8461538461538464E-2</v>
      </c>
    </row>
    <row r="15" spans="1:6">
      <c r="A15" s="12">
        <v>4</v>
      </c>
      <c r="B15" s="13">
        <v>750</v>
      </c>
      <c r="C15">
        <v>0.76666666666666672</v>
      </c>
      <c r="D15">
        <v>0.26666666666666666</v>
      </c>
      <c r="E15">
        <v>0.23333333333333334</v>
      </c>
      <c r="F15">
        <v>0</v>
      </c>
    </row>
    <row r="16" spans="1:6">
      <c r="A16" s="12">
        <v>4</v>
      </c>
      <c r="B16" s="13">
        <v>750</v>
      </c>
      <c r="C16">
        <v>0.84</v>
      </c>
      <c r="D16">
        <v>0.64</v>
      </c>
      <c r="E16">
        <v>0.12</v>
      </c>
      <c r="F16">
        <v>0.04</v>
      </c>
    </row>
    <row r="17" spans="1:6">
      <c r="A17" s="12">
        <v>4</v>
      </c>
      <c r="B17" s="13">
        <v>750</v>
      </c>
      <c r="C17">
        <v>0.8125</v>
      </c>
      <c r="D17">
        <v>0.53125</v>
      </c>
      <c r="E17">
        <v>0.15625</v>
      </c>
      <c r="F17">
        <v>3.125E-2</v>
      </c>
    </row>
    <row r="18" spans="1:6">
      <c r="A18" s="12">
        <v>4</v>
      </c>
      <c r="B18" s="13">
        <v>750</v>
      </c>
      <c r="C18">
        <v>0.859375</v>
      </c>
      <c r="D18">
        <v>0.734375</v>
      </c>
      <c r="E18">
        <v>0.140625</v>
      </c>
      <c r="F18">
        <v>0</v>
      </c>
    </row>
    <row r="19" spans="1:6">
      <c r="A19" s="12">
        <v>4</v>
      </c>
      <c r="B19" s="13">
        <v>750</v>
      </c>
      <c r="C19">
        <v>0.89583333333333337</v>
      </c>
      <c r="D19">
        <v>0.3125</v>
      </c>
      <c r="E19">
        <v>8.3333333333333329E-2</v>
      </c>
      <c r="F19">
        <v>2.0833333333333332E-2</v>
      </c>
    </row>
    <row r="20" spans="1:6">
      <c r="A20" s="12">
        <v>4</v>
      </c>
      <c r="B20" s="13">
        <v>2000</v>
      </c>
      <c r="C20">
        <v>0.48888888888888887</v>
      </c>
      <c r="D20">
        <v>0.17777777777777778</v>
      </c>
      <c r="E20">
        <v>0.46666666666666667</v>
      </c>
      <c r="F20">
        <v>2.2222222222222223E-2</v>
      </c>
    </row>
    <row r="21" spans="1:6">
      <c r="A21" s="12">
        <v>4</v>
      </c>
      <c r="B21" s="13">
        <v>2000</v>
      </c>
      <c r="C21">
        <v>0.52586206896551724</v>
      </c>
      <c r="D21">
        <v>0</v>
      </c>
      <c r="E21">
        <v>0.49137931034482757</v>
      </c>
      <c r="F21">
        <v>6.8965517241379309E-2</v>
      </c>
    </row>
    <row r="22" spans="1:6">
      <c r="A22" s="12">
        <v>4</v>
      </c>
      <c r="B22" s="13">
        <v>2000</v>
      </c>
      <c r="C22">
        <v>0.38636363636363635</v>
      </c>
      <c r="D22">
        <v>4.5454545454545456E-2</v>
      </c>
      <c r="E22">
        <v>0.47727272727272729</v>
      </c>
      <c r="F22">
        <v>0.13636363636363635</v>
      </c>
    </row>
    <row r="23" spans="1:6">
      <c r="A23" s="12">
        <v>4</v>
      </c>
      <c r="B23" s="13">
        <v>2000</v>
      </c>
      <c r="C23">
        <v>0.71875</v>
      </c>
      <c r="D23">
        <v>6.25E-2</v>
      </c>
      <c r="E23">
        <v>0.25</v>
      </c>
      <c r="F23">
        <v>3.125E-2</v>
      </c>
    </row>
    <row r="24" spans="1:6">
      <c r="A24" s="12">
        <v>4</v>
      </c>
      <c r="B24" s="13">
        <v>2000</v>
      </c>
      <c r="C24">
        <v>0.80263157894736847</v>
      </c>
      <c r="D24">
        <v>0.11842105263157894</v>
      </c>
      <c r="E24">
        <v>0.19736842105263158</v>
      </c>
      <c r="F24">
        <v>0</v>
      </c>
    </row>
    <row r="25" spans="1:6">
      <c r="A25" s="12">
        <v>4</v>
      </c>
      <c r="B25" s="13">
        <v>2000</v>
      </c>
      <c r="C25">
        <v>0.83636363636363631</v>
      </c>
      <c r="D25">
        <v>0</v>
      </c>
      <c r="E25">
        <v>0.18181818181818182</v>
      </c>
      <c r="F25">
        <v>0</v>
      </c>
    </row>
    <row r="26" spans="1:6">
      <c r="A26" s="12">
        <v>5</v>
      </c>
      <c r="B26" s="13">
        <v>280</v>
      </c>
      <c r="C26">
        <v>1</v>
      </c>
      <c r="D26">
        <v>0.75</v>
      </c>
      <c r="E26">
        <v>0</v>
      </c>
      <c r="F26">
        <v>0</v>
      </c>
    </row>
    <row r="27" spans="1:6">
      <c r="A27" s="12">
        <v>5</v>
      </c>
      <c r="B27" s="13">
        <v>280</v>
      </c>
      <c r="C27">
        <v>0.86842105263157898</v>
      </c>
      <c r="D27">
        <v>0.65789473684210531</v>
      </c>
      <c r="E27">
        <v>7.8947368421052627E-2</v>
      </c>
      <c r="F27">
        <v>0</v>
      </c>
    </row>
    <row r="28" spans="1:6">
      <c r="A28" s="12">
        <v>5</v>
      </c>
      <c r="B28" s="13">
        <v>280</v>
      </c>
      <c r="C28">
        <v>0.69696969696969702</v>
      </c>
      <c r="D28">
        <v>0.60606060606060608</v>
      </c>
      <c r="E28">
        <v>6.0606060606060608E-2</v>
      </c>
      <c r="F28">
        <v>0.27272727272727271</v>
      </c>
    </row>
    <row r="29" spans="1:6">
      <c r="A29" s="12">
        <v>5</v>
      </c>
      <c r="B29" s="13">
        <v>280</v>
      </c>
      <c r="C29">
        <v>0.89743589743589747</v>
      </c>
      <c r="D29">
        <v>0.4358974358974359</v>
      </c>
      <c r="E29">
        <v>7.6923076923076927E-2</v>
      </c>
      <c r="F29">
        <v>2.564102564102564E-2</v>
      </c>
    </row>
    <row r="30" spans="1:6">
      <c r="A30" s="12">
        <v>5</v>
      </c>
      <c r="B30" s="13">
        <v>280</v>
      </c>
      <c r="C30">
        <v>1</v>
      </c>
      <c r="D30">
        <v>0.33333333333333331</v>
      </c>
      <c r="E30">
        <v>0</v>
      </c>
      <c r="F30">
        <v>0</v>
      </c>
    </row>
    <row r="31" spans="1:6">
      <c r="A31" s="12">
        <v>5</v>
      </c>
      <c r="B31" s="13">
        <v>280</v>
      </c>
      <c r="C31">
        <v>0.94736842105263153</v>
      </c>
      <c r="D31">
        <v>0.76315789473684215</v>
      </c>
      <c r="E31">
        <v>5.2631578947368418E-2</v>
      </c>
      <c r="F31">
        <v>0</v>
      </c>
    </row>
    <row r="32" spans="1:6">
      <c r="A32" s="12">
        <v>5</v>
      </c>
      <c r="B32" s="13">
        <v>380</v>
      </c>
      <c r="C32">
        <v>1</v>
      </c>
      <c r="D32">
        <v>0.90625</v>
      </c>
      <c r="E32">
        <v>0</v>
      </c>
      <c r="F32">
        <v>0</v>
      </c>
    </row>
    <row r="33" spans="1:6">
      <c r="A33" s="12">
        <v>5</v>
      </c>
      <c r="B33" s="13">
        <v>380</v>
      </c>
      <c r="C33">
        <v>0.95</v>
      </c>
      <c r="D33">
        <v>0.82499999999999996</v>
      </c>
      <c r="E33">
        <v>0.1</v>
      </c>
      <c r="F33">
        <v>2.5000000000000001E-2</v>
      </c>
    </row>
    <row r="34" spans="1:6">
      <c r="A34" s="12">
        <v>5</v>
      </c>
      <c r="B34" s="13">
        <v>380</v>
      </c>
      <c r="C34">
        <v>0.9464285714285714</v>
      </c>
      <c r="D34">
        <v>0.7678571428571429</v>
      </c>
      <c r="E34">
        <v>5.3571428571428568E-2</v>
      </c>
      <c r="F34">
        <v>0</v>
      </c>
    </row>
    <row r="35" spans="1:6">
      <c r="A35" s="12">
        <v>5</v>
      </c>
      <c r="B35" s="13">
        <v>380</v>
      </c>
      <c r="C35">
        <v>0.93939393939393945</v>
      </c>
      <c r="D35">
        <v>0.75757575757575757</v>
      </c>
      <c r="E35">
        <v>6.0606060606060608E-2</v>
      </c>
      <c r="F35">
        <v>0</v>
      </c>
    </row>
    <row r="36" spans="1:6">
      <c r="A36" s="12">
        <v>5</v>
      </c>
      <c r="B36" s="13">
        <v>380</v>
      </c>
      <c r="C36">
        <v>0.93548387096774188</v>
      </c>
      <c r="D36">
        <v>0.74193548387096775</v>
      </c>
      <c r="E36">
        <v>3.2258064516129031E-2</v>
      </c>
      <c r="F36">
        <v>3.2258064516129031E-2</v>
      </c>
    </row>
    <row r="37" spans="1:6">
      <c r="A37" s="12">
        <v>5</v>
      </c>
      <c r="B37" s="13">
        <v>380</v>
      </c>
      <c r="C37">
        <v>0.96</v>
      </c>
      <c r="D37">
        <v>0.76</v>
      </c>
      <c r="E37">
        <v>0.04</v>
      </c>
      <c r="F37">
        <v>0</v>
      </c>
    </row>
    <row r="38" spans="1:6">
      <c r="A38" s="12">
        <v>5</v>
      </c>
      <c r="B38" s="13">
        <v>750</v>
      </c>
      <c r="C38">
        <v>0.96296296296296291</v>
      </c>
      <c r="D38">
        <v>0.51851851851851849</v>
      </c>
      <c r="E38">
        <v>3.7037037037037035E-2</v>
      </c>
      <c r="F38">
        <v>0</v>
      </c>
    </row>
    <row r="39" spans="1:6">
      <c r="A39" s="12">
        <v>5</v>
      </c>
      <c r="B39" s="13">
        <v>750</v>
      </c>
      <c r="C39">
        <v>0.87179487179487181</v>
      </c>
      <c r="D39">
        <v>0.79487179487179482</v>
      </c>
      <c r="E39">
        <v>0.12820512820512819</v>
      </c>
      <c r="F39">
        <v>2.564102564102564E-2</v>
      </c>
    </row>
    <row r="40" spans="1:6">
      <c r="A40" s="12">
        <v>5</v>
      </c>
      <c r="B40" s="13">
        <v>750</v>
      </c>
      <c r="C40">
        <v>0.84375</v>
      </c>
      <c r="D40">
        <v>0.59375</v>
      </c>
      <c r="E40">
        <v>0.15625</v>
      </c>
      <c r="F40">
        <v>0</v>
      </c>
    </row>
    <row r="41" spans="1:6">
      <c r="A41" s="12">
        <v>5</v>
      </c>
      <c r="B41" s="13">
        <v>750</v>
      </c>
      <c r="C41">
        <v>0.92</v>
      </c>
      <c r="D41">
        <v>0.6</v>
      </c>
      <c r="E41">
        <v>0.32</v>
      </c>
      <c r="F41">
        <v>0</v>
      </c>
    </row>
    <row r="42" spans="1:6">
      <c r="A42" s="12">
        <v>5</v>
      </c>
      <c r="B42" s="13">
        <v>750</v>
      </c>
      <c r="C42">
        <v>0.95238095238095233</v>
      </c>
      <c r="D42">
        <v>0.38095238095238093</v>
      </c>
      <c r="E42">
        <v>4.7619047619047616E-2</v>
      </c>
      <c r="F42">
        <v>0</v>
      </c>
    </row>
    <row r="43" spans="1:6">
      <c r="A43" s="12">
        <v>5</v>
      </c>
      <c r="B43" s="13">
        <v>750</v>
      </c>
      <c r="C43">
        <v>1</v>
      </c>
      <c r="D43">
        <v>0.5625</v>
      </c>
      <c r="E43">
        <v>3.125E-2</v>
      </c>
      <c r="F43">
        <v>0</v>
      </c>
    </row>
    <row r="44" spans="1:6">
      <c r="A44" s="12">
        <v>5</v>
      </c>
      <c r="B44" s="13">
        <v>2000</v>
      </c>
      <c r="C44">
        <v>0.93548387096774188</v>
      </c>
      <c r="D44">
        <v>0.19354838709677419</v>
      </c>
      <c r="E44">
        <v>0</v>
      </c>
      <c r="F44">
        <v>6.4516129032258063E-2</v>
      </c>
    </row>
    <row r="45" spans="1:6">
      <c r="A45" s="12">
        <v>5</v>
      </c>
      <c r="B45" s="13">
        <v>2000</v>
      </c>
      <c r="C45">
        <v>0.92307692307692313</v>
      </c>
      <c r="D45">
        <v>0.15384615384615385</v>
      </c>
      <c r="E45">
        <v>7.6923076923076927E-2</v>
      </c>
      <c r="F45">
        <v>0</v>
      </c>
    </row>
    <row r="46" spans="1:6">
      <c r="A46" s="12">
        <v>5</v>
      </c>
      <c r="B46" s="13">
        <v>2000</v>
      </c>
      <c r="C46">
        <v>0.89473684210526316</v>
      </c>
      <c r="D46">
        <v>0.10526315789473684</v>
      </c>
      <c r="E46">
        <v>0.10526315789473684</v>
      </c>
      <c r="F46">
        <v>0</v>
      </c>
    </row>
    <row r="47" spans="1:6">
      <c r="A47" s="12">
        <v>5</v>
      </c>
      <c r="B47" s="13">
        <v>2000</v>
      </c>
      <c r="C47">
        <v>0.9285714285714286</v>
      </c>
      <c r="D47">
        <v>7.1428571428571425E-2</v>
      </c>
      <c r="E47">
        <v>7.1428571428571425E-2</v>
      </c>
      <c r="F47">
        <v>0</v>
      </c>
    </row>
    <row r="48" spans="1:6">
      <c r="A48" s="12">
        <v>5</v>
      </c>
      <c r="B48" s="13">
        <v>2000</v>
      </c>
      <c r="C48">
        <v>1</v>
      </c>
      <c r="D48">
        <v>0</v>
      </c>
      <c r="E48">
        <v>0</v>
      </c>
      <c r="F48">
        <v>0</v>
      </c>
    </row>
    <row r="49" spans="1:6">
      <c r="A49" s="12">
        <v>5</v>
      </c>
      <c r="B49" s="13">
        <v>2000</v>
      </c>
      <c r="C49">
        <v>0.875</v>
      </c>
      <c r="D49">
        <v>0</v>
      </c>
      <c r="E49">
        <v>0.125</v>
      </c>
      <c r="F49">
        <v>0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devdata</vt:lpstr>
      <vt:lpstr>FertTimes</vt:lpstr>
      <vt:lpstr>dev2</vt:lpstr>
      <vt:lpstr>Sheet1</vt:lpstr>
    </vt:vector>
  </TitlesOfParts>
  <Company>National Marine Fisheries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2010-09-18T00:41:56Z</dcterms:created>
  <dcterms:modified xsi:type="dcterms:W3CDTF">2010-12-15T19:09:42Z</dcterms:modified>
</cp:coreProperties>
</file>